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1" activeTab="1"/>
  </bookViews>
  <sheets>
    <sheet name="Ferrybox(color Fantasy)" sheetId="1" r:id="rId1"/>
    <sheet name="Field sampling records_ferrybox" sheetId="3" r:id="rId2"/>
    <sheet name="Fixed station (cuxhaven)" sheetId="2" r:id="rId3"/>
    <sheet name="Field sampling records_cuxhaven" sheetId="4" r:id="rId4"/>
  </sheets>
  <calcPr calcId="145621"/>
</workbook>
</file>

<file path=xl/calcChain.xml><?xml version="1.0" encoding="utf-8"?>
<calcChain xmlns="http://schemas.openxmlformats.org/spreadsheetml/2006/main">
  <c r="G12" i="4" l="1"/>
  <c r="G11" i="4"/>
  <c r="G10" i="4"/>
  <c r="G9" i="4"/>
  <c r="G8" i="4"/>
  <c r="G7" i="4"/>
  <c r="G5" i="4"/>
  <c r="G6" i="4"/>
  <c r="J7" i="4"/>
</calcChain>
</file>

<file path=xl/sharedStrings.xml><?xml version="1.0" encoding="utf-8"?>
<sst xmlns="http://schemas.openxmlformats.org/spreadsheetml/2006/main" count="177" uniqueCount="96">
  <si>
    <t>pg/sampler</t>
  </si>
  <si>
    <t>Standard o-DGT (0.094 cm)</t>
  </si>
  <si>
    <t>Naked o-DGT (only PES 0.014 cm)</t>
  </si>
  <si>
    <t>PES</t>
  </si>
  <si>
    <t>CD samplers</t>
  </si>
  <si>
    <t>Chamber</t>
  </si>
  <si>
    <t>LIM</t>
  </si>
  <si>
    <t>SPD</t>
  </si>
  <si>
    <t>TMP</t>
  </si>
  <si>
    <t>CFX</t>
  </si>
  <si>
    <t>SMX</t>
  </si>
  <si>
    <t>SDM</t>
  </si>
  <si>
    <t>deployed time, day</t>
  </si>
  <si>
    <t>1 (near Oslo)</t>
  </si>
  <si>
    <t>5 (Near Kiel)</t>
  </si>
  <si>
    <t xml:space="preserve">Lincomycin </t>
  </si>
  <si>
    <t>Sulfapyridine</t>
  </si>
  <si>
    <t>Trimethoprim</t>
  </si>
  <si>
    <t xml:space="preserve">Sulfamethazine </t>
  </si>
  <si>
    <t xml:space="preserve">Ofloxacin </t>
  </si>
  <si>
    <t xml:space="preserve">Ciprofloxacin </t>
  </si>
  <si>
    <t xml:space="preserve">Sarafloxacin </t>
  </si>
  <si>
    <t xml:space="preserve">Sulfamethoxazole </t>
  </si>
  <si>
    <t xml:space="preserve">Sulfadimethoxine </t>
  </si>
  <si>
    <t>Time, day</t>
  </si>
  <si>
    <t>SMZ</t>
  </si>
  <si>
    <t>OFX</t>
  </si>
  <si>
    <t>SFX</t>
  </si>
  <si>
    <t>6 days</t>
  </si>
  <si>
    <t>13 days</t>
  </si>
  <si>
    <t>27 days</t>
  </si>
  <si>
    <t>40 days</t>
  </si>
  <si>
    <t>STD o-DGT</t>
  </si>
  <si>
    <t>ng/o-DGT</t>
  </si>
  <si>
    <t>ng/PES</t>
  </si>
  <si>
    <t>CD</t>
  </si>
  <si>
    <t>Time, d</t>
  </si>
  <si>
    <t>ng/CD</t>
  </si>
  <si>
    <t>CD sampler</t>
  </si>
  <si>
    <t>Passive sampling (DGT) in fixed station-cuxhaven</t>
  </si>
  <si>
    <t>Expected Date</t>
  </si>
  <si>
    <t>samplers</t>
  </si>
  <si>
    <t>Event expected</t>
  </si>
  <si>
    <t>Event actual</t>
  </si>
  <si>
    <t>Retrieve Date</t>
  </si>
  <si>
    <t>Time (00:00)</t>
  </si>
  <si>
    <t>Mean Temperature, °C</t>
  </si>
  <si>
    <t>Mean pH</t>
  </si>
  <si>
    <t>Mean Salinity (PSU)</t>
  </si>
  <si>
    <t>DGT</t>
  </si>
  <si>
    <t>the same to expected</t>
  </si>
  <si>
    <t>install 8 dosimeters</t>
  </si>
  <si>
    <t>only 1 dosimeter retrieved (others lost)</t>
  </si>
  <si>
    <t>04/10/13 (± 3d is OK)</t>
  </si>
  <si>
    <t>retrieved 10std DGTs and 3 naked DGTs</t>
  </si>
  <si>
    <t>non</t>
  </si>
  <si>
    <t>09/10/13 (± 3d is OK)</t>
  </si>
  <si>
    <t xml:space="preserve">retrieved 10std DGTs, 3 naked DGTs, 3 0.35mm dif gel DGTs and 2 0.5mm Dif gel DGTs </t>
  </si>
  <si>
    <t>after retrieving all samplers, put all the samplers in one big bags, send to Lancaster with ice bags asap.</t>
  </si>
  <si>
    <t>/</t>
  </si>
  <si>
    <t>01/10/13 (± 3d is OK)</t>
  </si>
  <si>
    <t>ceramic dosimeter(CD)</t>
  </si>
  <si>
    <t>deployed time, s</t>
  </si>
  <si>
    <t>~12:00</t>
  </si>
  <si>
    <t>Passive sampling (o-DGT) on ferry</t>
  </si>
  <si>
    <t>Chamber/Area</t>
  </si>
  <si>
    <t>Event</t>
  </si>
  <si>
    <t>Retrieve date</t>
  </si>
  <si>
    <t xml:space="preserve">install 4 groups of samplers (each group in one net tube) </t>
  </si>
  <si>
    <t>6 (Ref.)</t>
  </si>
  <si>
    <t>retrieving one net tube</t>
  </si>
  <si>
    <t>retrieving one net tube (put in labelled bags, keep in fridge, the same to followings)</t>
  </si>
  <si>
    <t>after ~4 weeks, send the retrieved samplers back to Lancaster with ice bags asap, with invioce/recceipt for shipment</t>
  </si>
  <si>
    <t>Notes</t>
  </si>
  <si>
    <t>1. for each chamber, some batch of DGT, the filter for naked DGT is more clean than others (with dif gel) which show some brown marks on the interside of the PES (see Pic)</t>
  </si>
  <si>
    <t>2. Dif gel in C1-C2 are very fragile, but in C4 and C5, still strong</t>
  </si>
  <si>
    <t>retrieving one net tube (whatever in the tube, put the tube in a small bag, label with date, time and chamber namber with marker pen, then put the tubes taken at the same day in one big bags.  keep in fridge, the same to followings)</t>
  </si>
  <si>
    <t>Start Date</t>
  </si>
  <si>
    <t>Runing time, h</t>
  </si>
  <si>
    <t>Total time, h</t>
  </si>
  <si>
    <t>Mean Salinity</t>
  </si>
  <si>
    <t>16.9.2013 at 14:00</t>
  </si>
  <si>
    <t>28.9.2013 at 14:00</t>
  </si>
  <si>
    <t>12.10.2013 at 14:00</t>
  </si>
  <si>
    <t>24.10.2013 at 14:00</t>
  </si>
  <si>
    <t>Mean pH is average from 16.9.13 - 20.9.13 (missing data can be calculated from salinity if needed)</t>
  </si>
  <si>
    <t>Running Time = active running time for each chamber</t>
  </si>
  <si>
    <t>Total Time = total time exposed to water (still and running)</t>
  </si>
  <si>
    <r>
      <t xml:space="preserve">install 4 groups of std DGTs (40 std DGTs, and </t>
    </r>
    <r>
      <rPr>
        <u/>
        <sz val="11"/>
        <rFont val="Calibri"/>
        <family val="2"/>
        <scheme val="minor"/>
      </rPr>
      <t>5</t>
    </r>
    <r>
      <rPr>
        <sz val="11"/>
        <rFont val="Calibri"/>
        <family val="2"/>
        <scheme val="minor"/>
      </rPr>
      <t xml:space="preserve"> DGTs labeled with one fishing line, </t>
    </r>
    <r>
      <rPr>
        <u/>
        <sz val="11"/>
        <rFont val="Calibri"/>
        <family val="2"/>
        <scheme val="minor"/>
      </rPr>
      <t>6</t>
    </r>
    <r>
      <rPr>
        <sz val="11"/>
        <rFont val="Calibri"/>
        <family val="2"/>
        <scheme val="minor"/>
      </rPr>
      <t xml:space="preserve"> DGTs with </t>
    </r>
    <r>
      <rPr>
        <u/>
        <sz val="11"/>
        <rFont val="Calibri"/>
        <family val="2"/>
        <scheme val="minor"/>
      </rPr>
      <t>two</t>
    </r>
    <r>
      <rPr>
        <sz val="11"/>
        <rFont val="Calibri"/>
        <family val="2"/>
        <scheme val="minor"/>
      </rPr>
      <t xml:space="preserve"> fishing lines and </t>
    </r>
    <r>
      <rPr>
        <u/>
        <sz val="11"/>
        <rFont val="Calibri"/>
        <family val="2"/>
        <scheme val="minor"/>
      </rPr>
      <t>6</t>
    </r>
    <r>
      <rPr>
        <sz val="11"/>
        <rFont val="Calibri"/>
        <family val="2"/>
        <scheme val="minor"/>
      </rPr>
      <t xml:space="preserve"> DGTs with three fishing lines) </t>
    </r>
  </si>
  <si>
    <r>
      <t>26/09/13 (</t>
    </r>
    <r>
      <rPr>
        <sz val="11"/>
        <rFont val="Calibri"/>
        <family val="2"/>
      </rPr>
      <t>± 1d is OK depends on your time</t>
    </r>
    <r>
      <rPr>
        <sz val="11"/>
        <rFont val="Calibri"/>
        <family val="2"/>
        <scheme val="minor"/>
      </rPr>
      <t>)</t>
    </r>
  </si>
  <si>
    <t>retrieve 10 std DGTs, put in one bag,  label the date and time, put in the fridge. Seems, no water was filled in the bag and the DGT was dry</t>
  </si>
  <si>
    <r>
      <t xml:space="preserve">retrieve </t>
    </r>
    <r>
      <rPr>
        <u/>
        <sz val="11"/>
        <rFont val="Calibri"/>
        <family val="2"/>
        <scheme val="minor"/>
      </rPr>
      <t>2</t>
    </r>
    <r>
      <rPr>
        <sz val="11"/>
        <rFont val="Calibri"/>
        <family val="2"/>
        <scheme val="minor"/>
      </rPr>
      <t xml:space="preserve"> dosimeters, put in the same bag with DGT on the same day</t>
    </r>
  </si>
  <si>
    <r>
      <rPr>
        <u/>
        <sz val="11"/>
        <rFont val="Calibri"/>
        <family val="2"/>
        <scheme val="minor"/>
      </rPr>
      <t>10</t>
    </r>
    <r>
      <rPr>
        <sz val="11"/>
        <rFont val="Calibri"/>
        <family val="2"/>
        <scheme val="minor"/>
      </rPr>
      <t xml:space="preserve"> std DGTs, 3 DGTs with </t>
    </r>
    <r>
      <rPr>
        <u/>
        <sz val="11"/>
        <rFont val="Calibri"/>
        <family val="2"/>
        <scheme val="minor"/>
      </rPr>
      <t>one</t>
    </r>
    <r>
      <rPr>
        <sz val="11"/>
        <rFont val="Calibri"/>
        <family val="2"/>
        <scheme val="minor"/>
      </rPr>
      <t xml:space="preserve"> fishing line, </t>
    </r>
    <r>
      <rPr>
        <u/>
        <sz val="11"/>
        <rFont val="Calibri"/>
        <family val="2"/>
        <scheme val="minor"/>
      </rPr>
      <t>3</t>
    </r>
    <r>
      <rPr>
        <sz val="11"/>
        <rFont val="Calibri"/>
        <family val="2"/>
        <scheme val="minor"/>
      </rPr>
      <t>DGTs with</t>
    </r>
    <r>
      <rPr>
        <u/>
        <sz val="11"/>
        <rFont val="Calibri"/>
        <family val="2"/>
        <scheme val="minor"/>
      </rPr>
      <t xml:space="preserve"> two </t>
    </r>
    <r>
      <rPr>
        <sz val="11"/>
        <rFont val="Calibri"/>
        <family val="2"/>
        <scheme val="minor"/>
      </rPr>
      <t xml:space="preserve">fishing lines and </t>
    </r>
    <r>
      <rPr>
        <u/>
        <sz val="11"/>
        <rFont val="Calibri"/>
        <family val="2"/>
        <scheme val="minor"/>
      </rPr>
      <t>3</t>
    </r>
    <r>
      <rPr>
        <sz val="11"/>
        <rFont val="Calibri"/>
        <family val="2"/>
        <scheme val="minor"/>
      </rPr>
      <t xml:space="preserve"> DGTs with </t>
    </r>
    <r>
      <rPr>
        <u/>
        <sz val="11"/>
        <rFont val="Calibri"/>
        <family val="2"/>
        <scheme val="minor"/>
      </rPr>
      <t>three</t>
    </r>
    <r>
      <rPr>
        <sz val="11"/>
        <rFont val="Calibri"/>
        <family val="2"/>
        <scheme val="minor"/>
      </rPr>
      <t xml:space="preserve"> finshing lines, put in one bag, add some water to keep the DGT wet, label the date and time, put in the fridge.</t>
    </r>
  </si>
  <si>
    <r>
      <rPr>
        <u/>
        <sz val="11"/>
        <rFont val="Calibri"/>
        <family val="2"/>
        <scheme val="minor"/>
      </rPr>
      <t>10</t>
    </r>
    <r>
      <rPr>
        <sz val="11"/>
        <rFont val="Calibri"/>
        <family val="2"/>
        <scheme val="minor"/>
      </rPr>
      <t xml:space="preserve"> std DGTs, </t>
    </r>
    <r>
      <rPr>
        <u/>
        <sz val="11"/>
        <rFont val="Calibri"/>
        <family val="2"/>
        <scheme val="minor"/>
      </rPr>
      <t>2</t>
    </r>
    <r>
      <rPr>
        <sz val="11"/>
        <rFont val="Calibri"/>
        <family val="2"/>
        <scheme val="minor"/>
      </rPr>
      <t xml:space="preserve"> DGTs with </t>
    </r>
    <r>
      <rPr>
        <u/>
        <sz val="11"/>
        <rFont val="Calibri"/>
        <family val="2"/>
        <scheme val="minor"/>
      </rPr>
      <t>one</t>
    </r>
    <r>
      <rPr>
        <sz val="11"/>
        <rFont val="Calibri"/>
        <family val="2"/>
        <scheme val="minor"/>
      </rPr>
      <t xml:space="preserve"> fishing line, </t>
    </r>
    <r>
      <rPr>
        <u/>
        <sz val="11"/>
        <rFont val="Calibri"/>
        <family val="2"/>
        <scheme val="minor"/>
      </rPr>
      <t>3</t>
    </r>
    <r>
      <rPr>
        <sz val="11"/>
        <rFont val="Calibri"/>
        <family val="2"/>
        <scheme val="minor"/>
      </rPr>
      <t>DGTs with</t>
    </r>
    <r>
      <rPr>
        <u/>
        <sz val="11"/>
        <rFont val="Calibri"/>
        <family val="2"/>
        <scheme val="minor"/>
      </rPr>
      <t xml:space="preserve"> two</t>
    </r>
    <r>
      <rPr>
        <sz val="11"/>
        <rFont val="Calibri"/>
        <family val="2"/>
        <scheme val="minor"/>
      </rPr>
      <t xml:space="preserve"> fishing lines and</t>
    </r>
    <r>
      <rPr>
        <u/>
        <sz val="11"/>
        <rFont val="Calibri"/>
        <family val="2"/>
        <scheme val="minor"/>
      </rPr>
      <t xml:space="preserve"> 3</t>
    </r>
    <r>
      <rPr>
        <sz val="11"/>
        <rFont val="Calibri"/>
        <family val="2"/>
        <scheme val="minor"/>
      </rPr>
      <t xml:space="preserve"> DGTs with three finshing lines, put in one bag, add some water to keep the DGT wet, label the date and time, put in the fridge.</t>
    </r>
  </si>
  <si>
    <r>
      <t xml:space="preserve">retrieve </t>
    </r>
    <r>
      <rPr>
        <u/>
        <sz val="11"/>
        <rFont val="Calibri"/>
        <family val="2"/>
        <scheme val="minor"/>
      </rPr>
      <t>2</t>
    </r>
    <r>
      <rPr>
        <sz val="11"/>
        <rFont val="Calibri"/>
        <family val="2"/>
        <scheme val="minor"/>
      </rPr>
      <t xml:space="preserve"> dosimeters, put in the same bag with std DGT on the same day</t>
    </r>
  </si>
  <si>
    <r>
      <t xml:space="preserve">retrieve </t>
    </r>
    <r>
      <rPr>
        <u/>
        <sz val="11"/>
        <rFont val="Calibri"/>
        <family val="2"/>
        <scheme val="minor"/>
      </rPr>
      <t>10</t>
    </r>
    <r>
      <rPr>
        <sz val="11"/>
        <rFont val="Calibri"/>
        <family val="2"/>
        <scheme val="minor"/>
      </rPr>
      <t xml:space="preserve"> std DGTs, put in one bag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</si>
</sst>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Times New Roman"/>
      <family val="1"/>
    </font>
    <font>
      <sz val="11"/>
      <color rgb="FFFF0000"/>
      <name val="Times New Roman"/>
      <family val="1"/>
    </font>
    <font>
      <sz val="11"/>
      <name val="Calibri"/>
      <family val="2"/>
      <scheme val="minor"/>
    </font>
    <font>
      <b/>
      <sz val="11"/>
      <name val="Calibri"/>
      <family val="2"/>
      <scheme val="minor"/>
    </font>
    <font>
      <sz val="11"/>
      <name val="Times New Roman"/>
      <family val="1"/>
    </font>
    <font>
      <u/>
      <sz val="11"/>
      <name val="Calibri"/>
      <family val="2"/>
      <scheme val="minor"/>
    </font>
    <font>
      <sz val="11"/>
      <name val="Calibri"/>
      <family val="2"/>
    </font>
  </fonts>
  <fills count="7">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6">
    <xf numFmtId="0" fontId="0" fillId="0" borderId="0" xfId="0"/>
    <xf numFmtId="0" fontId="3" fillId="0" borderId="0" xfId="0" applyFont="1"/>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3" borderId="6" xfId="0" applyFont="1" applyFill="1" applyBorder="1"/>
    <xf numFmtId="0" fontId="3" fillId="3" borderId="5" xfId="0" applyFont="1" applyFill="1" applyBorder="1"/>
    <xf numFmtId="0" fontId="3" fillId="3" borderId="9" xfId="0" applyFont="1" applyFill="1" applyBorder="1"/>
    <xf numFmtId="0" fontId="3" fillId="4" borderId="5" xfId="0" applyFont="1" applyFill="1" applyBorder="1"/>
    <xf numFmtId="1" fontId="3" fillId="2" borderId="6" xfId="0" applyNumberFormat="1" applyFont="1" applyFill="1" applyBorder="1"/>
    <xf numFmtId="1" fontId="3" fillId="2" borderId="5" xfId="0" applyNumberFormat="1" applyFont="1" applyFill="1" applyBorder="1"/>
    <xf numFmtId="1" fontId="3" fillId="2" borderId="7" xfId="0" applyNumberFormat="1" applyFont="1" applyFill="1" applyBorder="1"/>
    <xf numFmtId="1" fontId="3" fillId="2" borderId="8" xfId="0" applyNumberFormat="1" applyFont="1" applyFill="1" applyBorder="1"/>
    <xf numFmtId="1" fontId="3" fillId="2" borderId="9" xfId="0" applyNumberFormat="1" applyFont="1" applyFill="1" applyBorder="1"/>
    <xf numFmtId="1" fontId="3" fillId="3" borderId="6" xfId="0" applyNumberFormat="1" applyFont="1" applyFill="1" applyBorder="1"/>
    <xf numFmtId="1" fontId="3" fillId="3" borderId="5" xfId="0" applyNumberFormat="1" applyFont="1" applyFill="1" applyBorder="1"/>
    <xf numFmtId="1" fontId="3" fillId="3" borderId="9" xfId="0" applyNumberFormat="1" applyFont="1" applyFill="1" applyBorder="1"/>
    <xf numFmtId="1" fontId="3" fillId="4" borderId="5" xfId="0" applyNumberFormat="1" applyFont="1" applyFill="1" applyBorder="1"/>
    <xf numFmtId="1" fontId="3" fillId="2" borderId="0" xfId="0" applyNumberFormat="1" applyFont="1" applyFill="1"/>
    <xf numFmtId="164" fontId="0" fillId="0" borderId="0" xfId="0" applyNumberFormat="1"/>
    <xf numFmtId="1" fontId="0" fillId="0" borderId="5" xfId="0" applyNumberFormat="1" applyBorder="1" applyAlignment="1">
      <alignment horizontal="left"/>
    </xf>
    <xf numFmtId="0" fontId="0" fillId="0" borderId="5" xfId="0" applyBorder="1"/>
    <xf numFmtId="0" fontId="0" fillId="0" borderId="5" xfId="0" applyBorder="1" applyAlignment="1">
      <alignment vertical="center" wrapText="1"/>
    </xf>
    <xf numFmtId="0" fontId="0" fillId="0" borderId="0" xfId="0" applyAlignment="1">
      <alignment vertical="center"/>
    </xf>
    <xf numFmtId="0" fontId="4" fillId="0" borderId="22" xfId="0" applyFont="1" applyBorder="1" applyAlignment="1">
      <alignment vertical="center" wrapText="1"/>
    </xf>
    <xf numFmtId="1" fontId="4" fillId="0" borderId="22" xfId="0" applyNumberFormat="1" applyFont="1" applyBorder="1" applyAlignment="1">
      <alignment vertical="center" wrapText="1"/>
    </xf>
    <xf numFmtId="0" fontId="0" fillId="0" borderId="5" xfId="0" applyBorder="1" applyAlignment="1">
      <alignment wrapText="1"/>
    </xf>
    <xf numFmtId="0" fontId="0" fillId="0" borderId="21" xfId="0" applyBorder="1"/>
    <xf numFmtId="1" fontId="0" fillId="0" borderId="0" xfId="0" applyNumberFormat="1" applyAlignment="1">
      <alignment horizontal="left"/>
    </xf>
    <xf numFmtId="0" fontId="6" fillId="0" borderId="5" xfId="0" applyFont="1" applyBorder="1" applyAlignment="1">
      <alignment vertical="center" wrapText="1"/>
    </xf>
    <xf numFmtId="0" fontId="5" fillId="0" borderId="22" xfId="0" applyFont="1" applyBorder="1" applyAlignment="1">
      <alignment vertical="center" wrapText="1"/>
    </xf>
    <xf numFmtId="0" fontId="4" fillId="0" borderId="22" xfId="0" applyFont="1" applyBorder="1" applyAlignment="1">
      <alignment horizontal="center" vertical="center" wrapText="1"/>
    </xf>
    <xf numFmtId="0" fontId="4" fillId="0" borderId="22"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0" fillId="0" borderId="5" xfId="0" applyNumberFormat="1" applyBorder="1" applyAlignment="1">
      <alignment horizontal="center"/>
    </xf>
    <xf numFmtId="0" fontId="0" fillId="0" borderId="5" xfId="0" applyBorder="1" applyAlignment="1">
      <alignment horizontal="center"/>
    </xf>
    <xf numFmtId="0" fontId="1" fillId="0" borderId="0" xfId="0" applyFont="1"/>
    <xf numFmtId="0" fontId="0" fillId="0" borderId="0" xfId="0" applyAlignment="1">
      <alignment horizontal="center"/>
    </xf>
    <xf numFmtId="0" fontId="0" fillId="0" borderId="0" xfId="0" applyNumberFormat="1" applyAlignment="1">
      <alignment horizontal="center"/>
    </xf>
    <xf numFmtId="1" fontId="1" fillId="0" borderId="0" xfId="0" applyNumberFormat="1" applyFont="1" applyAlignment="1">
      <alignment horizontal="left"/>
    </xf>
    <xf numFmtId="49" fontId="3" fillId="0" borderId="0" xfId="0" applyNumberFormat="1" applyFont="1" applyAlignment="1">
      <alignment horizontal="center" vertical="center"/>
    </xf>
    <xf numFmtId="0" fontId="3" fillId="0" borderId="0" xfId="0" applyFont="1" applyAlignment="1">
      <alignment horizontal="center"/>
    </xf>
    <xf numFmtId="0" fontId="3" fillId="0" borderId="16" xfId="0" applyFont="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3" fillId="2" borderId="4" xfId="0" applyFont="1" applyFill="1" applyBorder="1" applyAlignment="1">
      <alignment horizontal="center"/>
    </xf>
    <xf numFmtId="0" fontId="3" fillId="2" borderId="14"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4" borderId="9"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center" vertical="center"/>
    </xf>
    <xf numFmtId="14" fontId="0" fillId="0" borderId="21" xfId="0" applyNumberFormat="1" applyBorder="1" applyAlignment="1">
      <alignment horizontal="center" vertical="center" wrapText="1"/>
    </xf>
    <xf numFmtId="14" fontId="0" fillId="0" borderId="27" xfId="0" applyNumberFormat="1" applyBorder="1" applyAlignment="1">
      <alignment horizontal="center" vertical="center" wrapText="1"/>
    </xf>
    <xf numFmtId="14" fontId="0" fillId="0" borderId="22" xfId="0" applyNumberForma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20" fontId="0" fillId="0" borderId="21" xfId="0" applyNumberFormat="1" applyBorder="1" applyAlignment="1">
      <alignment horizontal="center" vertical="center"/>
    </xf>
    <xf numFmtId="20" fontId="0" fillId="0" borderId="27" xfId="0" applyNumberFormat="1" applyBorder="1" applyAlignment="1">
      <alignment horizontal="center" vertical="center"/>
    </xf>
    <xf numFmtId="20" fontId="0" fillId="0" borderId="22" xfId="0" applyNumberFormat="1" applyBorder="1" applyAlignment="1">
      <alignment horizontal="center" vertical="center"/>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1" fontId="0" fillId="0" borderId="2"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7" xfId="0" applyNumberFormat="1" applyBorder="1" applyAlignment="1">
      <alignment horizontal="center" vertical="center" wrapText="1"/>
    </xf>
    <xf numFmtId="1" fontId="0" fillId="0" borderId="32" xfId="0" applyNumberFormat="1" applyBorder="1" applyAlignment="1">
      <alignment horizontal="left" vertical="center"/>
    </xf>
    <xf numFmtId="1" fontId="0" fillId="0" borderId="33" xfId="0" applyNumberFormat="1" applyBorder="1" applyAlignment="1">
      <alignment horizontal="left" vertical="center"/>
    </xf>
    <xf numFmtId="20" fontId="0" fillId="0" borderId="21" xfId="0" applyNumberFormat="1" applyBorder="1" applyAlignment="1">
      <alignment horizontal="center" vertical="center" wrapText="1"/>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0" fillId="6" borderId="0" xfId="0" applyFill="1" applyAlignment="1">
      <alignment horizontal="center"/>
    </xf>
    <xf numFmtId="0" fontId="0" fillId="2" borderId="0" xfId="0" applyFill="1" applyAlignment="1">
      <alignment horizontal="center"/>
    </xf>
    <xf numFmtId="0" fontId="0" fillId="5" borderId="0" xfId="0" applyFill="1" applyAlignment="1">
      <alignment horizont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0" xfId="0" applyFont="1" applyAlignment="1">
      <alignment vertical="center"/>
    </xf>
    <xf numFmtId="0" fontId="8" fillId="0" borderId="5" xfId="0" applyFont="1" applyBorder="1" applyAlignment="1">
      <alignment vertical="center" wrapText="1"/>
    </xf>
    <xf numFmtId="1" fontId="8" fillId="0" borderId="5" xfId="0" applyNumberFormat="1" applyFont="1" applyBorder="1" applyAlignment="1">
      <alignment vertical="center" wrapText="1"/>
    </xf>
    <xf numFmtId="14" fontId="6" fillId="0" borderId="5" xfId="0" applyNumberFormat="1" applyFont="1" applyBorder="1" applyAlignment="1">
      <alignment horizontal="center" vertical="center" wrapText="1"/>
    </xf>
    <xf numFmtId="1" fontId="6" fillId="0" borderId="5" xfId="0" applyNumberFormat="1" applyFont="1" applyBorder="1" applyAlignment="1">
      <alignment horizontal="left" vertical="center"/>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20" fontId="6" fillId="0" borderId="5" xfId="0" applyNumberFormat="1" applyFont="1" applyBorder="1" applyAlignment="1">
      <alignment horizontal="center" vertical="center" wrapText="1"/>
    </xf>
    <xf numFmtId="20" fontId="6" fillId="0" borderId="21" xfId="0" applyNumberFormat="1"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vertical="center"/>
    </xf>
    <xf numFmtId="20" fontId="6" fillId="0" borderId="22"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vertical="center" wrapText="1"/>
    </xf>
    <xf numFmtId="0" fontId="6" fillId="0" borderId="5" xfId="0"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workbookViewId="0">
      <selection activeCell="K29" sqref="K29"/>
    </sheetView>
  </sheetViews>
  <sheetFormatPr defaultRowHeight="15" x14ac:dyDescent="0.25"/>
  <cols>
    <col min="1" max="1" width="11.7109375" bestFit="1" customWidth="1"/>
    <col min="2" max="2" width="16.85546875" bestFit="1" customWidth="1"/>
  </cols>
  <sheetData>
    <row r="1" spans="1:26" x14ac:dyDescent="0.25">
      <c r="A1" s="43" t="s">
        <v>0</v>
      </c>
      <c r="B1" s="44"/>
      <c r="C1" s="45" t="s">
        <v>1</v>
      </c>
      <c r="D1" s="46"/>
      <c r="E1" s="46"/>
      <c r="F1" s="46"/>
      <c r="G1" s="46"/>
      <c r="H1" s="47"/>
      <c r="I1" s="48" t="s">
        <v>2</v>
      </c>
      <c r="J1" s="49"/>
      <c r="K1" s="49"/>
      <c r="L1" s="49"/>
      <c r="M1" s="49"/>
      <c r="N1" s="50"/>
      <c r="O1" s="51" t="s">
        <v>3</v>
      </c>
      <c r="P1" s="52"/>
      <c r="Q1" s="52"/>
      <c r="R1" s="52"/>
      <c r="S1" s="52"/>
      <c r="T1" s="53"/>
      <c r="U1" s="54" t="s">
        <v>4</v>
      </c>
      <c r="V1" s="55"/>
      <c r="W1" s="55"/>
      <c r="X1" s="55"/>
      <c r="Y1" s="55"/>
      <c r="Z1" s="56"/>
    </row>
    <row r="2" spans="1:26" x14ac:dyDescent="0.25">
      <c r="A2" s="1" t="s">
        <v>5</v>
      </c>
      <c r="B2" s="1" t="s">
        <v>12</v>
      </c>
      <c r="C2" s="2" t="s">
        <v>6</v>
      </c>
      <c r="D2" s="3" t="s">
        <v>7</v>
      </c>
      <c r="E2" s="3" t="s">
        <v>8</v>
      </c>
      <c r="F2" s="3" t="s">
        <v>9</v>
      </c>
      <c r="G2" s="3" t="s">
        <v>10</v>
      </c>
      <c r="H2" s="4" t="s">
        <v>11</v>
      </c>
      <c r="I2" s="5" t="s">
        <v>6</v>
      </c>
      <c r="J2" s="3" t="s">
        <v>7</v>
      </c>
      <c r="K2" s="3" t="s">
        <v>8</v>
      </c>
      <c r="L2" s="3" t="s">
        <v>9</v>
      </c>
      <c r="M2" s="3" t="s">
        <v>10</v>
      </c>
      <c r="N2" s="6" t="s">
        <v>11</v>
      </c>
      <c r="O2" s="7" t="s">
        <v>6</v>
      </c>
      <c r="P2" s="8" t="s">
        <v>7</v>
      </c>
      <c r="Q2" s="8" t="s">
        <v>8</v>
      </c>
      <c r="R2" s="8" t="s">
        <v>9</v>
      </c>
      <c r="S2" s="8" t="s">
        <v>10</v>
      </c>
      <c r="T2" s="9" t="s">
        <v>11</v>
      </c>
      <c r="U2" s="10" t="s">
        <v>6</v>
      </c>
      <c r="V2" s="10" t="s">
        <v>7</v>
      </c>
      <c r="W2" s="10" t="s">
        <v>8</v>
      </c>
      <c r="X2" s="10" t="s">
        <v>9</v>
      </c>
      <c r="Y2" s="10" t="s">
        <v>10</v>
      </c>
      <c r="Z2" s="10" t="s">
        <v>11</v>
      </c>
    </row>
    <row r="3" spans="1:26" x14ac:dyDescent="0.25">
      <c r="A3" s="42" t="s">
        <v>13</v>
      </c>
      <c r="B3" s="1">
        <v>12</v>
      </c>
      <c r="C3" s="11">
        <v>125.2015414125745</v>
      </c>
      <c r="D3" s="12"/>
      <c r="E3" s="12"/>
      <c r="F3" s="12">
        <v>2096.7280052274459</v>
      </c>
      <c r="G3" s="12"/>
      <c r="H3" s="13">
        <v>11.171461930752875</v>
      </c>
      <c r="I3" s="14"/>
      <c r="J3" s="12"/>
      <c r="K3" s="12"/>
      <c r="L3" s="12"/>
      <c r="M3" s="12"/>
      <c r="N3" s="15"/>
      <c r="O3" s="16">
        <v>26.642195999787418</v>
      </c>
      <c r="P3" s="17"/>
      <c r="Q3" s="17"/>
      <c r="R3" s="17"/>
      <c r="S3" s="17"/>
      <c r="T3" s="18"/>
      <c r="U3" s="19"/>
      <c r="V3" s="19"/>
      <c r="W3" s="19"/>
      <c r="X3" s="19"/>
      <c r="Y3" s="19"/>
      <c r="Z3" s="19"/>
    </row>
    <row r="4" spans="1:26" x14ac:dyDescent="0.25">
      <c r="A4" s="42"/>
      <c r="B4" s="1">
        <v>27</v>
      </c>
      <c r="C4" s="11">
        <v>118.24235762287033</v>
      </c>
      <c r="D4" s="12"/>
      <c r="E4" s="12"/>
      <c r="F4" s="12">
        <v>3601.8911007311799</v>
      </c>
      <c r="G4" s="12"/>
      <c r="H4" s="13"/>
      <c r="I4" s="14"/>
      <c r="J4" s="12"/>
      <c r="K4" s="12"/>
      <c r="L4" s="12"/>
      <c r="M4" s="12"/>
      <c r="N4" s="15"/>
      <c r="O4" s="16"/>
      <c r="P4" s="17"/>
      <c r="Q4" s="17"/>
      <c r="R4" s="17"/>
      <c r="S4" s="17"/>
      <c r="T4" s="18"/>
      <c r="U4" s="19"/>
      <c r="V4" s="19"/>
      <c r="W4" s="19"/>
      <c r="X4" s="19"/>
      <c r="Y4" s="19"/>
      <c r="Z4" s="19"/>
    </row>
    <row r="5" spans="1:26" x14ac:dyDescent="0.25">
      <c r="A5" s="42"/>
      <c r="B5" s="1">
        <v>38</v>
      </c>
      <c r="C5" s="11">
        <v>21.564172189254023</v>
      </c>
      <c r="D5" s="12"/>
      <c r="E5" s="12">
        <v>24.575292439613129</v>
      </c>
      <c r="F5" s="12"/>
      <c r="G5" s="12"/>
      <c r="H5" s="13">
        <v>16.870912552680103</v>
      </c>
      <c r="I5" s="14"/>
      <c r="J5" s="12"/>
      <c r="K5" s="12">
        <v>28.236996455466958</v>
      </c>
      <c r="L5" s="12"/>
      <c r="M5" s="12"/>
      <c r="N5" s="15">
        <v>25.489638147132343</v>
      </c>
      <c r="O5" s="16"/>
      <c r="P5" s="17"/>
      <c r="Q5" s="17"/>
      <c r="R5" s="17"/>
      <c r="S5" s="17"/>
      <c r="T5" s="18"/>
      <c r="U5" s="12">
        <v>7.3627538623569633</v>
      </c>
      <c r="V5" s="12"/>
      <c r="W5" s="12"/>
      <c r="X5" s="12"/>
      <c r="Y5" s="12">
        <v>63.336797998029937</v>
      </c>
      <c r="Z5" s="12">
        <v>763.18574428113004</v>
      </c>
    </row>
    <row r="6" spans="1:26" x14ac:dyDescent="0.25">
      <c r="A6" s="42"/>
      <c r="B6" s="1">
        <v>48</v>
      </c>
      <c r="C6" s="11"/>
      <c r="D6" s="12"/>
      <c r="E6" s="12"/>
      <c r="F6" s="12"/>
      <c r="G6" s="12"/>
      <c r="H6" s="13"/>
      <c r="I6" s="14"/>
      <c r="J6" s="12"/>
      <c r="K6" s="12"/>
      <c r="L6" s="12"/>
      <c r="M6" s="12"/>
      <c r="N6" s="15"/>
      <c r="O6" s="16"/>
      <c r="P6" s="17"/>
      <c r="Q6" s="17"/>
      <c r="R6" s="17"/>
      <c r="S6" s="17"/>
      <c r="T6" s="18"/>
      <c r="U6" s="12">
        <v>42.412682127907388</v>
      </c>
      <c r="V6" s="12"/>
      <c r="W6" s="12"/>
      <c r="X6" s="12"/>
      <c r="Y6" s="12">
        <v>152.30994855726365</v>
      </c>
      <c r="Z6" s="12"/>
    </row>
    <row r="7" spans="1:26" x14ac:dyDescent="0.25">
      <c r="A7" s="42">
        <v>2</v>
      </c>
      <c r="B7" s="1">
        <v>12</v>
      </c>
      <c r="C7" s="11">
        <v>115.53612934463608</v>
      </c>
      <c r="D7" s="12"/>
      <c r="E7" s="12"/>
      <c r="F7" s="12"/>
      <c r="G7" s="12"/>
      <c r="H7" s="13">
        <v>7.9870536480234708</v>
      </c>
      <c r="I7" s="14"/>
      <c r="J7" s="12"/>
      <c r="K7" s="12"/>
      <c r="L7" s="12"/>
      <c r="M7" s="12"/>
      <c r="N7" s="15"/>
      <c r="O7" s="16"/>
      <c r="P7" s="17"/>
      <c r="Q7" s="17"/>
      <c r="R7" s="17"/>
      <c r="S7" s="17"/>
      <c r="T7" s="18"/>
      <c r="U7" s="19"/>
      <c r="V7" s="19"/>
      <c r="W7" s="19"/>
      <c r="X7" s="19"/>
      <c r="Y7" s="19"/>
      <c r="Z7" s="19"/>
    </row>
    <row r="8" spans="1:26" x14ac:dyDescent="0.25">
      <c r="A8" s="42"/>
      <c r="B8" s="1">
        <v>27</v>
      </c>
      <c r="C8" s="11">
        <v>151.95256859240436</v>
      </c>
      <c r="D8" s="12"/>
      <c r="E8" s="12"/>
      <c r="F8" s="12"/>
      <c r="G8" s="12"/>
      <c r="H8" s="13"/>
      <c r="I8" s="14"/>
      <c r="J8" s="12"/>
      <c r="K8" s="12"/>
      <c r="L8" s="12"/>
      <c r="M8" s="12"/>
      <c r="N8" s="15"/>
      <c r="O8" s="16"/>
      <c r="P8" s="17"/>
      <c r="Q8" s="17"/>
      <c r="R8" s="17"/>
      <c r="S8" s="17"/>
      <c r="T8" s="18"/>
      <c r="U8" s="19"/>
      <c r="V8" s="19"/>
      <c r="W8" s="19"/>
      <c r="X8" s="19"/>
      <c r="Y8" s="19"/>
      <c r="Z8" s="19"/>
    </row>
    <row r="9" spans="1:26" x14ac:dyDescent="0.25">
      <c r="A9" s="42"/>
      <c r="B9" s="1">
        <v>38</v>
      </c>
      <c r="C9" s="11">
        <v>45.357773991976046</v>
      </c>
      <c r="D9" s="12"/>
      <c r="E9" s="12">
        <v>13.555781555902424</v>
      </c>
      <c r="F9" s="12"/>
      <c r="G9" s="12"/>
      <c r="H9" s="13">
        <v>20.232976547909377</v>
      </c>
      <c r="I9" s="14">
        <v>38.767753157258333</v>
      </c>
      <c r="J9" s="12"/>
      <c r="K9" s="12">
        <v>17.623038727590632</v>
      </c>
      <c r="L9" s="12"/>
      <c r="M9" s="12"/>
      <c r="N9" s="15">
        <v>178.35137574011694</v>
      </c>
      <c r="O9" s="16"/>
      <c r="P9" s="17"/>
      <c r="Q9" s="17"/>
      <c r="R9" s="17"/>
      <c r="S9" s="17"/>
      <c r="T9" s="18"/>
      <c r="U9" s="12">
        <v>65.063867128638321</v>
      </c>
      <c r="V9" s="12"/>
      <c r="W9" s="12"/>
      <c r="X9" s="12"/>
      <c r="Y9" s="12">
        <v>51.233403662442001</v>
      </c>
      <c r="Z9" s="12">
        <v>70.449395631866807</v>
      </c>
    </row>
    <row r="10" spans="1:26" x14ac:dyDescent="0.25">
      <c r="A10" s="42"/>
      <c r="B10" s="1">
        <v>48</v>
      </c>
      <c r="C10" s="11"/>
      <c r="D10" s="12"/>
      <c r="E10" s="12"/>
      <c r="F10" s="12"/>
      <c r="G10" s="12"/>
      <c r="H10" s="13">
        <v>23.732097164415194</v>
      </c>
      <c r="I10" s="14"/>
      <c r="J10" s="12"/>
      <c r="K10" s="12"/>
      <c r="L10" s="12"/>
      <c r="M10" s="12"/>
      <c r="N10" s="15"/>
      <c r="O10" s="16"/>
      <c r="P10" s="17"/>
      <c r="Q10" s="17"/>
      <c r="R10" s="17"/>
      <c r="S10" s="17"/>
      <c r="T10" s="18"/>
      <c r="U10" s="12">
        <v>29.963713796449465</v>
      </c>
      <c r="V10" s="12"/>
      <c r="W10" s="12"/>
      <c r="X10" s="12"/>
      <c r="Y10" s="12">
        <v>109.55010213667916</v>
      </c>
      <c r="Z10" s="12"/>
    </row>
    <row r="11" spans="1:26" x14ac:dyDescent="0.25">
      <c r="A11" s="42">
        <v>3</v>
      </c>
      <c r="B11" s="1">
        <v>12</v>
      </c>
      <c r="C11" s="11">
        <v>110.5364567570599</v>
      </c>
      <c r="D11" s="12"/>
      <c r="E11" s="12"/>
      <c r="F11" s="12"/>
      <c r="G11" s="12"/>
      <c r="H11" s="13">
        <v>10.397535857976351</v>
      </c>
      <c r="I11" s="14"/>
      <c r="J11" s="12"/>
      <c r="K11" s="12"/>
      <c r="L11" s="12"/>
      <c r="M11" s="12"/>
      <c r="N11" s="15"/>
      <c r="O11" s="16"/>
      <c r="P11" s="17"/>
      <c r="Q11" s="17"/>
      <c r="R11" s="17"/>
      <c r="S11" s="17"/>
      <c r="T11" s="18"/>
      <c r="U11" s="19"/>
      <c r="V11" s="19"/>
      <c r="W11" s="19"/>
      <c r="X11" s="19"/>
      <c r="Y11" s="19"/>
      <c r="Z11" s="19"/>
    </row>
    <row r="12" spans="1:26" x14ac:dyDescent="0.25">
      <c r="A12" s="42"/>
      <c r="B12" s="1">
        <v>27</v>
      </c>
      <c r="C12" s="11">
        <v>100.71357673602485</v>
      </c>
      <c r="D12" s="12"/>
      <c r="E12" s="12"/>
      <c r="F12" s="12"/>
      <c r="G12" s="12"/>
      <c r="H12" s="13"/>
      <c r="I12" s="14"/>
      <c r="J12" s="12"/>
      <c r="K12" s="12"/>
      <c r="L12" s="12"/>
      <c r="M12" s="12"/>
      <c r="N12" s="15"/>
      <c r="O12" s="16"/>
      <c r="P12" s="17"/>
      <c r="Q12" s="17"/>
      <c r="R12" s="17"/>
      <c r="S12" s="17"/>
      <c r="T12" s="18"/>
      <c r="U12" s="19"/>
      <c r="V12" s="19"/>
      <c r="W12" s="19"/>
      <c r="X12" s="19"/>
      <c r="Y12" s="19"/>
      <c r="Z12" s="19"/>
    </row>
    <row r="13" spans="1:26" x14ac:dyDescent="0.25">
      <c r="A13" s="42"/>
      <c r="B13" s="1">
        <v>38</v>
      </c>
      <c r="C13" s="11">
        <v>27.400595366635379</v>
      </c>
      <c r="D13" s="12"/>
      <c r="E13" s="20">
        <v>16.88494307110707</v>
      </c>
      <c r="F13" s="12"/>
      <c r="G13" s="12"/>
      <c r="H13" s="13">
        <v>3.9020524570432258</v>
      </c>
      <c r="I13" s="14">
        <v>76.785738549772219</v>
      </c>
      <c r="J13" s="12"/>
      <c r="K13" s="12">
        <v>20.488484063889032</v>
      </c>
      <c r="L13" s="12"/>
      <c r="M13" s="12"/>
      <c r="N13" s="15">
        <v>19.048488227408455</v>
      </c>
      <c r="O13" s="16"/>
      <c r="P13" s="17"/>
      <c r="Q13" s="17"/>
      <c r="R13" s="17"/>
      <c r="S13" s="17"/>
      <c r="T13" s="18"/>
      <c r="U13" s="12">
        <v>66.881352081127886</v>
      </c>
      <c r="V13" s="12"/>
      <c r="W13" s="12"/>
      <c r="X13" s="12"/>
      <c r="Y13" s="12">
        <v>44.457622241790951</v>
      </c>
      <c r="Z13" s="12">
        <v>149.24647171088344</v>
      </c>
    </row>
    <row r="14" spans="1:26" x14ac:dyDescent="0.25">
      <c r="A14" s="42"/>
      <c r="B14" s="1">
        <v>48</v>
      </c>
      <c r="C14" s="11"/>
      <c r="D14" s="12"/>
      <c r="E14" s="12"/>
      <c r="F14" s="12"/>
      <c r="G14" s="12"/>
      <c r="H14" s="13"/>
      <c r="I14" s="14"/>
      <c r="J14" s="12"/>
      <c r="K14" s="12"/>
      <c r="L14" s="12"/>
      <c r="M14" s="12"/>
      <c r="N14" s="15"/>
      <c r="O14" s="16"/>
      <c r="P14" s="17"/>
      <c r="Q14" s="17"/>
      <c r="R14" s="17"/>
      <c r="S14" s="17"/>
      <c r="T14" s="18"/>
      <c r="U14" s="12"/>
      <c r="V14" s="12"/>
      <c r="W14" s="12"/>
      <c r="X14" s="12"/>
      <c r="Y14" s="12">
        <v>93.287828080161887</v>
      </c>
      <c r="Z14" s="12"/>
    </row>
    <row r="15" spans="1:26" x14ac:dyDescent="0.25">
      <c r="A15" s="42">
        <v>4</v>
      </c>
      <c r="B15" s="1">
        <v>12</v>
      </c>
      <c r="C15" s="11">
        <v>118.17156530178153</v>
      </c>
      <c r="D15" s="12"/>
      <c r="E15" s="12"/>
      <c r="F15" s="12"/>
      <c r="G15" s="12"/>
      <c r="H15" s="13"/>
      <c r="I15" s="14"/>
      <c r="J15" s="12"/>
      <c r="K15" s="12"/>
      <c r="L15" s="12"/>
      <c r="M15" s="12"/>
      <c r="N15" s="15"/>
      <c r="O15" s="16"/>
      <c r="P15" s="17"/>
      <c r="Q15" s="17"/>
      <c r="R15" s="17"/>
      <c r="S15" s="17"/>
      <c r="T15" s="18"/>
      <c r="U15" s="19"/>
      <c r="V15" s="19"/>
      <c r="W15" s="19"/>
      <c r="X15" s="19"/>
      <c r="Y15" s="19"/>
      <c r="Z15" s="19"/>
    </row>
    <row r="16" spans="1:26" x14ac:dyDescent="0.25">
      <c r="A16" s="42"/>
      <c r="B16" s="1">
        <v>27</v>
      </c>
      <c r="C16" s="11">
        <v>203.37618778790932</v>
      </c>
      <c r="D16" s="12"/>
      <c r="E16" s="12"/>
      <c r="F16" s="12"/>
      <c r="G16" s="12"/>
      <c r="H16" s="13"/>
      <c r="I16" s="14"/>
      <c r="J16" s="12"/>
      <c r="K16" s="12"/>
      <c r="L16" s="12"/>
      <c r="M16" s="12"/>
      <c r="N16" s="15"/>
      <c r="O16" s="16"/>
      <c r="P16" s="17"/>
      <c r="Q16" s="17"/>
      <c r="R16" s="17"/>
      <c r="S16" s="17"/>
      <c r="T16" s="18"/>
      <c r="U16" s="19"/>
      <c r="V16" s="19"/>
      <c r="W16" s="19"/>
      <c r="X16" s="19"/>
      <c r="Y16" s="19"/>
      <c r="Z16" s="19"/>
    </row>
    <row r="17" spans="1:26" x14ac:dyDescent="0.25">
      <c r="A17" s="42"/>
      <c r="B17" s="1">
        <v>38</v>
      </c>
      <c r="C17" s="11">
        <v>17.911178224103395</v>
      </c>
      <c r="D17" s="12"/>
      <c r="E17" s="12">
        <v>30.743529653795566</v>
      </c>
      <c r="F17" s="12"/>
      <c r="G17" s="12"/>
      <c r="H17" s="13">
        <v>74.000517899720279</v>
      </c>
      <c r="I17" s="14">
        <v>55.773843801301794</v>
      </c>
      <c r="J17" s="12"/>
      <c r="K17" s="12">
        <v>41.022036691915844</v>
      </c>
      <c r="L17" s="12"/>
      <c r="M17" s="12"/>
      <c r="N17" s="15">
        <v>19.082031435207814</v>
      </c>
      <c r="O17" s="16"/>
      <c r="P17" s="17"/>
      <c r="Q17" s="17"/>
      <c r="R17" s="17"/>
      <c r="S17" s="17"/>
      <c r="T17" s="18"/>
      <c r="U17" s="12">
        <v>35.523242843090941</v>
      </c>
      <c r="V17" s="12"/>
      <c r="W17" s="12"/>
      <c r="X17" s="12"/>
      <c r="Y17" s="12">
        <v>89.402986735309213</v>
      </c>
      <c r="Z17" s="12">
        <v>108.22164462646278</v>
      </c>
    </row>
    <row r="18" spans="1:26" x14ac:dyDescent="0.25">
      <c r="A18" s="42"/>
      <c r="B18" s="1">
        <v>48</v>
      </c>
      <c r="C18" s="11"/>
      <c r="D18" s="12"/>
      <c r="E18" s="12"/>
      <c r="F18" s="12"/>
      <c r="G18" s="12"/>
      <c r="H18" s="13"/>
      <c r="I18" s="14"/>
      <c r="J18" s="12"/>
      <c r="K18" s="12"/>
      <c r="L18" s="12"/>
      <c r="M18" s="12"/>
      <c r="N18" s="15"/>
      <c r="O18" s="16"/>
      <c r="P18" s="17"/>
      <c r="Q18" s="17"/>
      <c r="R18" s="17"/>
      <c r="S18" s="17"/>
      <c r="T18" s="18"/>
      <c r="U18" s="12"/>
      <c r="V18" s="12"/>
      <c r="W18" s="12"/>
      <c r="X18" s="12"/>
      <c r="Y18" s="12">
        <v>7.3474298369200497</v>
      </c>
      <c r="Z18" s="12"/>
    </row>
    <row r="19" spans="1:26" x14ac:dyDescent="0.25">
      <c r="A19" s="42" t="s">
        <v>14</v>
      </c>
      <c r="B19" s="1">
        <v>12</v>
      </c>
      <c r="C19" s="11">
        <v>82.558412133228771</v>
      </c>
      <c r="D19" s="12"/>
      <c r="E19" s="12"/>
      <c r="F19" s="12">
        <v>6763.8398830388369</v>
      </c>
      <c r="G19" s="12">
        <v>7.4972290577663969</v>
      </c>
      <c r="H19" s="13">
        <v>7.0996375213496776</v>
      </c>
      <c r="I19" s="14"/>
      <c r="J19" s="12"/>
      <c r="K19" s="12"/>
      <c r="L19" s="12"/>
      <c r="M19" s="12"/>
      <c r="N19" s="15"/>
      <c r="O19" s="16"/>
      <c r="P19" s="17"/>
      <c r="Q19" s="17"/>
      <c r="R19" s="17"/>
      <c r="S19" s="17"/>
      <c r="T19" s="18"/>
      <c r="U19" s="19"/>
      <c r="V19" s="19"/>
      <c r="W19" s="19"/>
      <c r="X19" s="19"/>
      <c r="Y19" s="19"/>
      <c r="Z19" s="19"/>
    </row>
    <row r="20" spans="1:26" x14ac:dyDescent="0.25">
      <c r="A20" s="42"/>
      <c r="B20" s="1">
        <v>27</v>
      </c>
      <c r="C20" s="11">
        <v>51.829734323046715</v>
      </c>
      <c r="D20" s="12"/>
      <c r="E20" s="12"/>
      <c r="F20" s="12"/>
      <c r="G20" s="12"/>
      <c r="H20" s="13"/>
      <c r="I20" s="14"/>
      <c r="J20" s="12"/>
      <c r="K20" s="12"/>
      <c r="L20" s="12"/>
      <c r="M20" s="12"/>
      <c r="N20" s="15"/>
      <c r="O20" s="16"/>
      <c r="P20" s="17"/>
      <c r="Q20" s="17"/>
      <c r="R20" s="17"/>
      <c r="S20" s="17"/>
      <c r="T20" s="18"/>
      <c r="U20" s="19"/>
      <c r="V20" s="19"/>
      <c r="W20" s="19"/>
      <c r="X20" s="19"/>
      <c r="Y20" s="19"/>
      <c r="Z20" s="19"/>
    </row>
    <row r="21" spans="1:26" x14ac:dyDescent="0.25">
      <c r="A21" s="42"/>
      <c r="B21" s="1">
        <v>38</v>
      </c>
      <c r="C21" s="11">
        <v>41.094089710230222</v>
      </c>
      <c r="D21" s="12"/>
      <c r="E21" s="12">
        <v>36.388654294799913</v>
      </c>
      <c r="F21" s="12"/>
      <c r="G21" s="12"/>
      <c r="H21" s="13">
        <v>14.534087777057742</v>
      </c>
      <c r="I21" s="14">
        <v>12.98436637806577</v>
      </c>
      <c r="J21" s="12">
        <v>18.451876957404465</v>
      </c>
      <c r="K21" s="12">
        <v>50.84560729532739</v>
      </c>
      <c r="L21" s="12"/>
      <c r="M21" s="12"/>
      <c r="N21" s="15">
        <v>72.910318594336502</v>
      </c>
      <c r="O21" s="16"/>
      <c r="P21" s="17"/>
      <c r="Q21" s="17"/>
      <c r="R21" s="17"/>
      <c r="S21" s="17"/>
      <c r="T21" s="18"/>
      <c r="U21" s="12">
        <v>26.85812314403535</v>
      </c>
      <c r="V21" s="12">
        <v>16.832161394615852</v>
      </c>
      <c r="W21" s="12"/>
      <c r="X21" s="12"/>
      <c r="Y21" s="12">
        <v>83.58469169016746</v>
      </c>
      <c r="Z21" s="12">
        <v>710.89743546104955</v>
      </c>
    </row>
    <row r="22" spans="1:26" x14ac:dyDescent="0.25">
      <c r="A22" s="42"/>
      <c r="B22" s="1">
        <v>48</v>
      </c>
      <c r="C22" s="11"/>
      <c r="D22" s="12"/>
      <c r="E22" s="12"/>
      <c r="F22" s="12"/>
      <c r="G22" s="12"/>
      <c r="H22" s="13"/>
      <c r="I22" s="14"/>
      <c r="J22" s="12">
        <v>40.780810752230948</v>
      </c>
      <c r="K22" s="12"/>
      <c r="L22" s="12"/>
      <c r="M22" s="12"/>
      <c r="N22" s="15"/>
      <c r="O22" s="16"/>
      <c r="P22" s="17"/>
      <c r="Q22" s="17"/>
      <c r="R22" s="17"/>
      <c r="S22" s="17"/>
      <c r="T22" s="18"/>
      <c r="U22" s="12"/>
      <c r="V22" s="12">
        <v>11.241467423908968</v>
      </c>
      <c r="W22" s="12"/>
      <c r="X22" s="12"/>
      <c r="Y22" s="12">
        <v>41.6102835519645</v>
      </c>
      <c r="Z22" s="12"/>
    </row>
  </sheetData>
  <mergeCells count="10">
    <mergeCell ref="I1:N1"/>
    <mergeCell ref="O1:T1"/>
    <mergeCell ref="U1:Z1"/>
    <mergeCell ref="A3:A6"/>
    <mergeCell ref="A7:A10"/>
    <mergeCell ref="A11:A14"/>
    <mergeCell ref="A15:A18"/>
    <mergeCell ref="A19:A22"/>
    <mergeCell ref="A1:B1"/>
    <mergeCell ref="C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workbookViewId="0">
      <selection activeCell="L6" sqref="L6"/>
    </sheetView>
  </sheetViews>
  <sheetFormatPr defaultRowHeight="15" x14ac:dyDescent="0.25"/>
  <cols>
    <col min="1" max="1" width="14.42578125" customWidth="1"/>
    <col min="2" max="2" width="9" style="30" customWidth="1"/>
    <col min="3" max="3" width="37" customWidth="1"/>
    <col min="4" max="4" width="12.28515625" bestFit="1" customWidth="1"/>
    <col min="5" max="5" width="13.5703125" style="39" customWidth="1"/>
    <col min="6" max="7" width="15.28515625" style="40" customWidth="1"/>
    <col min="8" max="8" width="19.28515625" customWidth="1"/>
    <col min="9" max="9" width="12.7109375" customWidth="1"/>
    <col min="10" max="10" width="16" customWidth="1"/>
  </cols>
  <sheetData>
    <row r="1" spans="1:12" ht="15.75" thickBot="1" x14ac:dyDescent="0.3">
      <c r="A1" s="78" t="s">
        <v>64</v>
      </c>
      <c r="B1" s="79"/>
      <c r="C1" s="79"/>
      <c r="D1" s="79"/>
      <c r="E1" s="79"/>
      <c r="F1" s="79"/>
      <c r="G1" s="79"/>
      <c r="H1" s="79"/>
      <c r="I1" s="80"/>
      <c r="J1" s="81"/>
    </row>
    <row r="2" spans="1:12" s="25" customFormat="1" ht="30" x14ac:dyDescent="0.25">
      <c r="A2" s="32" t="s">
        <v>77</v>
      </c>
      <c r="B2" s="27" t="s">
        <v>65</v>
      </c>
      <c r="C2" s="26" t="s">
        <v>66</v>
      </c>
      <c r="D2" s="32" t="s">
        <v>67</v>
      </c>
      <c r="E2" s="33" t="s">
        <v>45</v>
      </c>
      <c r="F2" s="34" t="s">
        <v>78</v>
      </c>
      <c r="G2" s="35" t="s">
        <v>79</v>
      </c>
      <c r="H2" s="26" t="s">
        <v>46</v>
      </c>
      <c r="I2" s="26" t="s">
        <v>47</v>
      </c>
      <c r="J2" s="26" t="s">
        <v>80</v>
      </c>
    </row>
    <row r="3" spans="1:12" ht="30" x14ac:dyDescent="0.25">
      <c r="A3" s="60" t="s">
        <v>81</v>
      </c>
      <c r="B3" s="22">
        <v>1</v>
      </c>
      <c r="C3" s="24" t="s">
        <v>68</v>
      </c>
      <c r="D3" s="60">
        <v>41545</v>
      </c>
      <c r="E3" s="77">
        <v>0.41666666666666669</v>
      </c>
      <c r="F3" s="36">
        <v>44</v>
      </c>
      <c r="G3" s="36">
        <v>273</v>
      </c>
      <c r="H3" s="37">
        <v>15.276999999999999</v>
      </c>
      <c r="I3" s="37">
        <v>8.0449999999999999</v>
      </c>
      <c r="J3" s="37">
        <v>15.137</v>
      </c>
      <c r="L3" s="25"/>
    </row>
    <row r="4" spans="1:12" ht="30" x14ac:dyDescent="0.25">
      <c r="A4" s="61"/>
      <c r="B4" s="22">
        <v>2</v>
      </c>
      <c r="C4" s="24" t="s">
        <v>68</v>
      </c>
      <c r="D4" s="63"/>
      <c r="E4" s="63"/>
      <c r="F4" s="36">
        <v>54</v>
      </c>
      <c r="G4" s="36">
        <v>278</v>
      </c>
      <c r="H4" s="37">
        <v>15.818</v>
      </c>
      <c r="I4" s="37">
        <v>8.0649999999999995</v>
      </c>
      <c r="J4" s="37">
        <v>20.81</v>
      </c>
    </row>
    <row r="5" spans="1:12" ht="30" x14ac:dyDescent="0.25">
      <c r="A5" s="61"/>
      <c r="B5" s="22">
        <v>3</v>
      </c>
      <c r="C5" s="24" t="s">
        <v>68</v>
      </c>
      <c r="D5" s="63"/>
      <c r="E5" s="63"/>
      <c r="F5" s="36">
        <v>26</v>
      </c>
      <c r="G5" s="36">
        <v>282</v>
      </c>
      <c r="H5" s="37">
        <v>15.488</v>
      </c>
      <c r="I5" s="37">
        <v>8.0579999999999998</v>
      </c>
      <c r="J5" s="37">
        <v>28.384</v>
      </c>
    </row>
    <row r="6" spans="1:12" ht="30" x14ac:dyDescent="0.25">
      <c r="A6" s="61"/>
      <c r="B6" s="22">
        <v>4</v>
      </c>
      <c r="C6" s="24" t="s">
        <v>68</v>
      </c>
      <c r="D6" s="63"/>
      <c r="E6" s="63"/>
      <c r="F6" s="36">
        <v>15</v>
      </c>
      <c r="G6" s="36">
        <v>284</v>
      </c>
      <c r="H6" s="37">
        <v>15.583</v>
      </c>
      <c r="I6" s="37">
        <v>8.0350000000000001</v>
      </c>
      <c r="J6" s="37">
        <v>24.885999999999999</v>
      </c>
    </row>
    <row r="7" spans="1:12" ht="30" x14ac:dyDescent="0.25">
      <c r="A7" s="61"/>
      <c r="B7" s="22">
        <v>5</v>
      </c>
      <c r="C7" s="24" t="s">
        <v>68</v>
      </c>
      <c r="D7" s="63"/>
      <c r="E7" s="63"/>
      <c r="F7" s="36">
        <v>7</v>
      </c>
      <c r="G7" s="36">
        <v>244</v>
      </c>
      <c r="H7" s="37">
        <v>15.356999999999999</v>
      </c>
      <c r="I7" s="37"/>
      <c r="J7" s="37">
        <v>23.312999999999999</v>
      </c>
    </row>
    <row r="8" spans="1:12" ht="30" x14ac:dyDescent="0.25">
      <c r="A8" s="62"/>
      <c r="B8" s="22" t="s">
        <v>69</v>
      </c>
      <c r="C8" s="24" t="s">
        <v>68</v>
      </c>
      <c r="D8" s="64"/>
      <c r="E8" s="64"/>
      <c r="F8" s="36"/>
      <c r="G8" s="36"/>
      <c r="H8" s="37"/>
      <c r="I8" s="37"/>
      <c r="J8" s="37"/>
    </row>
    <row r="9" spans="1:12" ht="105" x14ac:dyDescent="0.25">
      <c r="A9" s="60" t="s">
        <v>82</v>
      </c>
      <c r="B9" s="22">
        <v>1</v>
      </c>
      <c r="C9" s="31" t="s">
        <v>76</v>
      </c>
      <c r="D9" s="60">
        <v>41559</v>
      </c>
      <c r="E9" s="65">
        <v>0.41666666666666669</v>
      </c>
      <c r="F9" s="36">
        <v>60</v>
      </c>
      <c r="G9" s="36">
        <v>321</v>
      </c>
      <c r="H9" s="37">
        <v>13.518000000000001</v>
      </c>
      <c r="I9" s="37"/>
      <c r="J9" s="37">
        <v>14.271000000000001</v>
      </c>
    </row>
    <row r="10" spans="1:12" x14ac:dyDescent="0.25">
      <c r="A10" s="61"/>
      <c r="B10" s="22">
        <v>2</v>
      </c>
      <c r="C10" s="28" t="s">
        <v>70</v>
      </c>
      <c r="D10" s="63"/>
      <c r="E10" s="66"/>
      <c r="F10" s="36">
        <v>47</v>
      </c>
      <c r="G10" s="36">
        <v>326</v>
      </c>
      <c r="H10" s="37">
        <v>13.757999999999999</v>
      </c>
      <c r="I10" s="37"/>
      <c r="J10" s="37">
        <v>19.088000000000001</v>
      </c>
    </row>
    <row r="11" spans="1:12" x14ac:dyDescent="0.25">
      <c r="A11" s="61"/>
      <c r="B11" s="22">
        <v>3</v>
      </c>
      <c r="C11" s="28" t="s">
        <v>70</v>
      </c>
      <c r="D11" s="63"/>
      <c r="E11" s="66"/>
      <c r="F11" s="36">
        <v>60</v>
      </c>
      <c r="G11" s="36">
        <v>330</v>
      </c>
      <c r="H11" s="37">
        <v>13.827</v>
      </c>
      <c r="I11" s="37"/>
      <c r="J11" s="37">
        <v>24.983000000000001</v>
      </c>
    </row>
    <row r="12" spans="1:12" x14ac:dyDescent="0.25">
      <c r="A12" s="61"/>
      <c r="B12" s="22">
        <v>4</v>
      </c>
      <c r="C12" s="28" t="s">
        <v>70</v>
      </c>
      <c r="D12" s="63"/>
      <c r="E12" s="66"/>
      <c r="F12" s="36">
        <v>24</v>
      </c>
      <c r="G12" s="36">
        <v>332</v>
      </c>
      <c r="H12" s="37">
        <v>13.335000000000001</v>
      </c>
      <c r="I12" s="37"/>
      <c r="J12" s="37">
        <v>25.323</v>
      </c>
    </row>
    <row r="13" spans="1:12" x14ac:dyDescent="0.25">
      <c r="A13" s="61"/>
      <c r="B13" s="22">
        <v>5</v>
      </c>
      <c r="C13" s="28" t="s">
        <v>70</v>
      </c>
      <c r="D13" s="63"/>
      <c r="E13" s="66"/>
      <c r="F13" s="36">
        <v>15</v>
      </c>
      <c r="G13" s="36">
        <v>292</v>
      </c>
      <c r="H13" s="37">
        <v>12.657</v>
      </c>
      <c r="I13" s="37"/>
      <c r="J13" s="37">
        <v>24.413</v>
      </c>
    </row>
    <row r="14" spans="1:12" x14ac:dyDescent="0.25">
      <c r="A14" s="62"/>
      <c r="B14" s="22" t="s">
        <v>69</v>
      </c>
      <c r="C14" s="28" t="s">
        <v>70</v>
      </c>
      <c r="D14" s="64"/>
      <c r="E14" s="67"/>
      <c r="F14" s="36"/>
      <c r="G14" s="36"/>
      <c r="H14" s="37"/>
      <c r="I14" s="37"/>
      <c r="J14" s="37"/>
    </row>
    <row r="15" spans="1:12" ht="45" x14ac:dyDescent="0.25">
      <c r="A15" s="60" t="s">
        <v>83</v>
      </c>
      <c r="B15" s="22">
        <v>1</v>
      </c>
      <c r="C15" s="24" t="s">
        <v>71</v>
      </c>
      <c r="D15" s="60">
        <v>41571</v>
      </c>
      <c r="E15" s="65">
        <v>0.41666666666666669</v>
      </c>
      <c r="F15" s="36">
        <v>49</v>
      </c>
      <c r="G15" s="36">
        <v>273</v>
      </c>
      <c r="H15" s="37">
        <v>12.727</v>
      </c>
      <c r="I15" s="37"/>
      <c r="J15" s="37">
        <v>15.946</v>
      </c>
    </row>
    <row r="16" spans="1:12" x14ac:dyDescent="0.25">
      <c r="A16" s="61"/>
      <c r="B16" s="22">
        <v>2</v>
      </c>
      <c r="C16" s="28" t="s">
        <v>70</v>
      </c>
      <c r="D16" s="63"/>
      <c r="E16" s="66"/>
      <c r="F16" s="36">
        <v>38</v>
      </c>
      <c r="G16" s="36">
        <v>278</v>
      </c>
      <c r="H16" s="37">
        <v>12.497999999999999</v>
      </c>
      <c r="I16" s="37"/>
      <c r="J16" s="37">
        <v>18.25</v>
      </c>
    </row>
    <row r="17" spans="1:10" x14ac:dyDescent="0.25">
      <c r="A17" s="61"/>
      <c r="B17" s="22">
        <v>3</v>
      </c>
      <c r="C17" s="28" t="s">
        <v>70</v>
      </c>
      <c r="D17" s="63"/>
      <c r="E17" s="66"/>
      <c r="F17" s="36">
        <v>29</v>
      </c>
      <c r="G17" s="36">
        <v>282</v>
      </c>
      <c r="H17" s="37">
        <v>12.124000000000001</v>
      </c>
      <c r="I17" s="37"/>
      <c r="J17" s="37">
        <v>21.568999999999999</v>
      </c>
    </row>
    <row r="18" spans="1:10" x14ac:dyDescent="0.25">
      <c r="A18" s="61"/>
      <c r="B18" s="22">
        <v>4</v>
      </c>
      <c r="C18" s="28" t="s">
        <v>70</v>
      </c>
      <c r="D18" s="63"/>
      <c r="E18" s="66"/>
      <c r="F18" s="36">
        <v>18</v>
      </c>
      <c r="G18" s="36">
        <v>284</v>
      </c>
      <c r="H18" s="37">
        <v>11.709</v>
      </c>
      <c r="I18" s="37"/>
      <c r="J18" s="37">
        <v>22.135999999999999</v>
      </c>
    </row>
    <row r="19" spans="1:10" x14ac:dyDescent="0.25">
      <c r="A19" s="61"/>
      <c r="B19" s="22">
        <v>5</v>
      </c>
      <c r="C19" s="28" t="s">
        <v>70</v>
      </c>
      <c r="D19" s="63"/>
      <c r="E19" s="66"/>
      <c r="F19" s="36">
        <v>11</v>
      </c>
      <c r="G19" s="36">
        <v>244</v>
      </c>
      <c r="H19" s="37">
        <v>11.46</v>
      </c>
      <c r="I19" s="37"/>
      <c r="J19" s="37">
        <v>21.766999999999999</v>
      </c>
    </row>
    <row r="20" spans="1:10" x14ac:dyDescent="0.25">
      <c r="A20" s="62"/>
      <c r="B20" s="22" t="s">
        <v>69</v>
      </c>
      <c r="C20" s="28" t="s">
        <v>70</v>
      </c>
      <c r="D20" s="64"/>
      <c r="E20" s="67"/>
      <c r="F20" s="36"/>
      <c r="G20" s="36"/>
      <c r="H20" s="37"/>
      <c r="I20" s="37"/>
      <c r="J20" s="37"/>
    </row>
    <row r="21" spans="1:10" ht="45" x14ac:dyDescent="0.25">
      <c r="A21" s="60" t="s">
        <v>84</v>
      </c>
      <c r="B21" s="22">
        <v>1</v>
      </c>
      <c r="C21" s="24" t="s">
        <v>71</v>
      </c>
      <c r="D21" s="60">
        <v>41581</v>
      </c>
      <c r="E21" s="65">
        <v>0.41666666666666669</v>
      </c>
      <c r="F21" s="36">
        <v>59</v>
      </c>
      <c r="G21" s="36">
        <v>225</v>
      </c>
      <c r="H21" s="37">
        <v>12.409000000000001</v>
      </c>
      <c r="I21" s="37"/>
      <c r="J21" s="37">
        <v>17.972000000000001</v>
      </c>
    </row>
    <row r="22" spans="1:10" x14ac:dyDescent="0.25">
      <c r="A22" s="61"/>
      <c r="B22" s="22">
        <v>2</v>
      </c>
      <c r="C22" s="28" t="s">
        <v>70</v>
      </c>
      <c r="D22" s="63"/>
      <c r="E22" s="66"/>
      <c r="F22" s="36">
        <v>47</v>
      </c>
      <c r="G22" s="36">
        <v>230</v>
      </c>
      <c r="H22" s="37">
        <v>12.121</v>
      </c>
      <c r="I22" s="37"/>
      <c r="J22" s="37">
        <v>21.007000000000001</v>
      </c>
    </row>
    <row r="23" spans="1:10" ht="15" customHeight="1" x14ac:dyDescent="0.25">
      <c r="A23" s="61"/>
      <c r="B23" s="22">
        <v>3</v>
      </c>
      <c r="C23" s="28" t="s">
        <v>70</v>
      </c>
      <c r="D23" s="63"/>
      <c r="E23" s="66"/>
      <c r="F23" s="36">
        <v>37</v>
      </c>
      <c r="G23" s="36">
        <v>234</v>
      </c>
      <c r="H23" s="37">
        <v>12.377000000000001</v>
      </c>
      <c r="I23" s="37"/>
      <c r="J23" s="37">
        <v>31.05</v>
      </c>
    </row>
    <row r="24" spans="1:10" x14ac:dyDescent="0.25">
      <c r="A24" s="61"/>
      <c r="B24" s="22">
        <v>4</v>
      </c>
      <c r="C24" s="28" t="s">
        <v>70</v>
      </c>
      <c r="D24" s="63"/>
      <c r="E24" s="66"/>
      <c r="F24" s="36">
        <v>22</v>
      </c>
      <c r="G24" s="36">
        <v>236</v>
      </c>
      <c r="H24" s="37">
        <v>11.317</v>
      </c>
      <c r="I24" s="37"/>
      <c r="J24" s="37">
        <v>26.684999999999999</v>
      </c>
    </row>
    <row r="25" spans="1:10" ht="15" customHeight="1" x14ac:dyDescent="0.25">
      <c r="A25" s="61"/>
      <c r="B25" s="22">
        <v>5</v>
      </c>
      <c r="C25" s="28" t="s">
        <v>70</v>
      </c>
      <c r="D25" s="63"/>
      <c r="E25" s="66"/>
      <c r="F25" s="36">
        <v>14</v>
      </c>
      <c r="G25" s="36">
        <v>196</v>
      </c>
      <c r="H25" s="37">
        <v>10.058999999999999</v>
      </c>
      <c r="I25" s="37"/>
      <c r="J25" s="37">
        <v>25.369</v>
      </c>
    </row>
    <row r="26" spans="1:10" x14ac:dyDescent="0.25">
      <c r="A26" s="62"/>
      <c r="B26" s="22" t="s">
        <v>69</v>
      </c>
      <c r="C26" s="28" t="s">
        <v>70</v>
      </c>
      <c r="D26" s="64"/>
      <c r="E26" s="67"/>
      <c r="F26" s="36"/>
      <c r="G26" s="36"/>
      <c r="H26" s="37"/>
      <c r="I26" s="37"/>
      <c r="J26" s="37"/>
    </row>
    <row r="27" spans="1:10" ht="45" x14ac:dyDescent="0.25">
      <c r="A27" s="60"/>
      <c r="B27" s="22">
        <v>1</v>
      </c>
      <c r="C27" s="24" t="s">
        <v>71</v>
      </c>
      <c r="D27" s="60"/>
      <c r="E27" s="65"/>
      <c r="F27" s="36"/>
      <c r="G27" s="36"/>
      <c r="H27" s="23"/>
      <c r="I27" s="23"/>
      <c r="J27" s="23"/>
    </row>
    <row r="28" spans="1:10" x14ac:dyDescent="0.25">
      <c r="A28" s="61"/>
      <c r="B28" s="22">
        <v>2</v>
      </c>
      <c r="C28" s="28" t="s">
        <v>70</v>
      </c>
      <c r="D28" s="63"/>
      <c r="E28" s="66"/>
      <c r="F28" s="36"/>
      <c r="G28" s="36"/>
      <c r="H28" s="23"/>
      <c r="I28" s="23"/>
      <c r="J28" s="23"/>
    </row>
    <row r="29" spans="1:10" x14ac:dyDescent="0.25">
      <c r="A29" s="61"/>
      <c r="B29" s="22">
        <v>3</v>
      </c>
      <c r="C29" s="28" t="s">
        <v>70</v>
      </c>
      <c r="D29" s="63"/>
      <c r="E29" s="66"/>
      <c r="F29" s="36"/>
      <c r="G29" s="36"/>
      <c r="H29" s="23"/>
      <c r="I29" s="23"/>
      <c r="J29" s="23"/>
    </row>
    <row r="30" spans="1:10" x14ac:dyDescent="0.25">
      <c r="A30" s="61"/>
      <c r="B30" s="22">
        <v>4</v>
      </c>
      <c r="C30" s="28" t="s">
        <v>70</v>
      </c>
      <c r="D30" s="63"/>
      <c r="E30" s="66"/>
      <c r="F30" s="36"/>
      <c r="G30" s="36"/>
      <c r="H30" s="23"/>
      <c r="I30" s="23"/>
      <c r="J30" s="23"/>
    </row>
    <row r="31" spans="1:10" x14ac:dyDescent="0.25">
      <c r="A31" s="61"/>
      <c r="B31" s="22">
        <v>5</v>
      </c>
      <c r="C31" s="28" t="s">
        <v>70</v>
      </c>
      <c r="D31" s="63"/>
      <c r="E31" s="66"/>
      <c r="F31" s="36"/>
      <c r="G31" s="36"/>
      <c r="H31" s="23"/>
      <c r="I31" s="23"/>
      <c r="J31" s="23"/>
    </row>
    <row r="32" spans="1:10" x14ac:dyDescent="0.25">
      <c r="A32" s="62"/>
      <c r="B32" s="22" t="s">
        <v>69</v>
      </c>
      <c r="C32" s="28" t="s">
        <v>70</v>
      </c>
      <c r="D32" s="64"/>
      <c r="E32" s="67"/>
      <c r="F32" s="36"/>
      <c r="G32" s="36"/>
      <c r="H32" s="23"/>
      <c r="I32" s="23"/>
      <c r="J32" s="23"/>
    </row>
    <row r="33" spans="1:10" ht="15.75" thickBot="1" x14ac:dyDescent="0.3">
      <c r="A33" s="29"/>
      <c r="B33" s="68" t="s">
        <v>72</v>
      </c>
      <c r="C33" s="69"/>
      <c r="D33" s="69"/>
      <c r="E33" s="69"/>
      <c r="F33" s="69"/>
      <c r="G33" s="69"/>
      <c r="H33" s="69"/>
      <c r="I33" s="69"/>
      <c r="J33" s="70"/>
    </row>
    <row r="34" spans="1:10" x14ac:dyDescent="0.25">
      <c r="A34" s="57" t="s">
        <v>73</v>
      </c>
      <c r="B34" s="71" t="s">
        <v>74</v>
      </c>
      <c r="C34" s="71"/>
      <c r="D34" s="71"/>
      <c r="E34" s="71"/>
      <c r="F34" s="71"/>
      <c r="G34" s="71"/>
      <c r="H34" s="71"/>
      <c r="I34" s="71"/>
      <c r="J34" s="72"/>
    </row>
    <row r="35" spans="1:10" x14ac:dyDescent="0.25">
      <c r="A35" s="58"/>
      <c r="B35" s="73"/>
      <c r="C35" s="73"/>
      <c r="D35" s="73"/>
      <c r="E35" s="73"/>
      <c r="F35" s="73"/>
      <c r="G35" s="73"/>
      <c r="H35" s="73"/>
      <c r="I35" s="73"/>
      <c r="J35" s="74"/>
    </row>
    <row r="36" spans="1:10" ht="15.75" thickBot="1" x14ac:dyDescent="0.3">
      <c r="A36" s="59"/>
      <c r="B36" s="75" t="s">
        <v>75</v>
      </c>
      <c r="C36" s="75"/>
      <c r="D36" s="75"/>
      <c r="E36" s="75"/>
      <c r="F36" s="75"/>
      <c r="G36" s="75"/>
      <c r="H36" s="75"/>
      <c r="I36" s="75"/>
      <c r="J36" s="76"/>
    </row>
    <row r="39" spans="1:10" x14ac:dyDescent="0.25">
      <c r="A39" s="38"/>
      <c r="B39" s="38" t="s">
        <v>85</v>
      </c>
    </row>
    <row r="40" spans="1:10" x14ac:dyDescent="0.25">
      <c r="B40" s="41" t="s">
        <v>86</v>
      </c>
    </row>
    <row r="41" spans="1:10" x14ac:dyDescent="0.25">
      <c r="B41" s="41" t="s">
        <v>87</v>
      </c>
    </row>
  </sheetData>
  <mergeCells count="20">
    <mergeCell ref="A1:J1"/>
    <mergeCell ref="E9:E14"/>
    <mergeCell ref="A3:A8"/>
    <mergeCell ref="D3:D8"/>
    <mergeCell ref="E3:E8"/>
    <mergeCell ref="A9:A14"/>
    <mergeCell ref="D9:D14"/>
    <mergeCell ref="E15:E20"/>
    <mergeCell ref="E21:E26"/>
    <mergeCell ref="E27:E32"/>
    <mergeCell ref="B33:J33"/>
    <mergeCell ref="B34:J35"/>
    <mergeCell ref="A34:A36"/>
    <mergeCell ref="A15:A20"/>
    <mergeCell ref="D15:D20"/>
    <mergeCell ref="A21:A26"/>
    <mergeCell ref="D21:D26"/>
    <mergeCell ref="A27:A32"/>
    <mergeCell ref="D27:D32"/>
    <mergeCell ref="B36:J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D21" sqref="D21"/>
    </sheetView>
  </sheetViews>
  <sheetFormatPr defaultRowHeight="15" x14ac:dyDescent="0.25"/>
  <cols>
    <col min="1" max="2" width="12" bestFit="1" customWidth="1"/>
    <col min="3" max="3" width="12.85546875" bestFit="1" customWidth="1"/>
    <col min="4" max="4" width="13.42578125" bestFit="1" customWidth="1"/>
    <col min="5" max="5" width="15.42578125" bestFit="1" customWidth="1"/>
    <col min="6" max="6" width="12" bestFit="1" customWidth="1"/>
    <col min="7" max="7" width="13.28515625" bestFit="1" customWidth="1"/>
    <col min="8" max="8" width="12.140625" bestFit="1" customWidth="1"/>
    <col min="9" max="9" width="17.7109375" bestFit="1" customWidth="1"/>
    <col min="10" max="10" width="17.5703125" bestFit="1" customWidth="1"/>
  </cols>
  <sheetData>
    <row r="1" spans="1:10" x14ac:dyDescent="0.25">
      <c r="B1" s="82" t="s">
        <v>32</v>
      </c>
      <c r="C1" s="82"/>
      <c r="D1" s="82"/>
      <c r="E1" s="82"/>
      <c r="F1" s="82"/>
      <c r="G1" s="82"/>
      <c r="H1" s="82"/>
      <c r="I1" s="82"/>
      <c r="J1" s="82"/>
    </row>
    <row r="2" spans="1:10" x14ac:dyDescent="0.25">
      <c r="A2" t="s">
        <v>33</v>
      </c>
      <c r="B2" t="s">
        <v>15</v>
      </c>
      <c r="C2" t="s">
        <v>16</v>
      </c>
      <c r="D2" t="s">
        <v>17</v>
      </c>
      <c r="E2" t="s">
        <v>18</v>
      </c>
      <c r="F2" t="s">
        <v>19</v>
      </c>
      <c r="G2" t="s">
        <v>20</v>
      </c>
      <c r="H2" t="s">
        <v>21</v>
      </c>
      <c r="I2" t="s">
        <v>22</v>
      </c>
      <c r="J2" t="s">
        <v>23</v>
      </c>
    </row>
    <row r="3" spans="1:10" x14ac:dyDescent="0.25">
      <c r="A3" t="s">
        <v>24</v>
      </c>
      <c r="B3" t="s">
        <v>6</v>
      </c>
      <c r="C3" t="s">
        <v>7</v>
      </c>
      <c r="D3" t="s">
        <v>8</v>
      </c>
      <c r="E3" t="s">
        <v>25</v>
      </c>
      <c r="F3" t="s">
        <v>26</v>
      </c>
      <c r="G3" t="s">
        <v>9</v>
      </c>
      <c r="H3" t="s">
        <v>27</v>
      </c>
      <c r="I3" t="s">
        <v>10</v>
      </c>
      <c r="J3" t="s">
        <v>11</v>
      </c>
    </row>
    <row r="4" spans="1:10" x14ac:dyDescent="0.25">
      <c r="A4" t="s">
        <v>28</v>
      </c>
      <c r="B4" s="21">
        <v>0.39240756618873113</v>
      </c>
      <c r="C4" s="21">
        <v>0.63960726387654576</v>
      </c>
      <c r="D4" s="21">
        <v>1.0374255803975141</v>
      </c>
      <c r="E4" s="21">
        <v>0.98541413682483403</v>
      </c>
      <c r="F4" s="21">
        <v>1.4224932948349283</v>
      </c>
      <c r="G4" s="21">
        <v>1.6893187829257326</v>
      </c>
      <c r="H4" s="21">
        <v>1.3541289256275648</v>
      </c>
      <c r="I4" s="21">
        <v>0.93694354157916304</v>
      </c>
      <c r="J4" s="21">
        <v>1.125710712184355</v>
      </c>
    </row>
    <row r="5" spans="1:10" x14ac:dyDescent="0.25">
      <c r="A5" t="s">
        <v>29</v>
      </c>
      <c r="B5" s="21">
        <v>0.68849828422333748</v>
      </c>
      <c r="C5" s="21">
        <v>0.92177421757369638</v>
      </c>
      <c r="D5" s="21">
        <v>1.494040483649536</v>
      </c>
      <c r="E5" s="21">
        <v>1.3944371547944201</v>
      </c>
      <c r="F5" s="21">
        <v>2.1158591289485478</v>
      </c>
      <c r="G5" s="21">
        <v>5.3703373837456549</v>
      </c>
      <c r="H5" s="21">
        <v>2.0284307172756733</v>
      </c>
      <c r="I5" s="21">
        <v>1.3917791758422793</v>
      </c>
      <c r="J5" s="21">
        <v>1.5923853632354665</v>
      </c>
    </row>
    <row r="6" spans="1:10" x14ac:dyDescent="0.25">
      <c r="A6" t="s">
        <v>30</v>
      </c>
      <c r="B6" s="21">
        <v>0.75447254135259223</v>
      </c>
      <c r="C6" s="21">
        <v>0.98882149821372001</v>
      </c>
      <c r="D6" s="21">
        <v>2.2593801272069021</v>
      </c>
      <c r="E6" s="21">
        <v>1.5308155733892956</v>
      </c>
      <c r="F6" s="21">
        <v>2.1153509479411925</v>
      </c>
      <c r="G6" s="21">
        <v>2.724232387462084</v>
      </c>
      <c r="H6" s="21">
        <v>2.1923262401281054</v>
      </c>
      <c r="I6" s="21">
        <v>1.5312881532981877</v>
      </c>
      <c r="J6" s="21">
        <v>2.6683478029838943</v>
      </c>
    </row>
    <row r="7" spans="1:10" x14ac:dyDescent="0.25">
      <c r="A7" t="s">
        <v>31</v>
      </c>
      <c r="B7" s="21">
        <v>0.63750493881675041</v>
      </c>
      <c r="C7" s="21">
        <v>0.96015933730235536</v>
      </c>
      <c r="D7" s="21">
        <v>0.75882099335709574</v>
      </c>
      <c r="E7" s="21">
        <v>1.6770134670038415</v>
      </c>
      <c r="F7" s="21">
        <v>2.1121254431409806</v>
      </c>
      <c r="G7" s="21">
        <v>2.5004891630513351</v>
      </c>
      <c r="H7" s="21">
        <v>2.1824725346141705</v>
      </c>
      <c r="I7" s="21">
        <v>2.0135034987271903</v>
      </c>
      <c r="J7" s="21">
        <v>2.063531878250453</v>
      </c>
    </row>
    <row r="8" spans="1:10" x14ac:dyDescent="0.25">
      <c r="A8" t="s">
        <v>34</v>
      </c>
      <c r="B8" s="83" t="s">
        <v>3</v>
      </c>
      <c r="C8" s="83"/>
      <c r="D8" s="83"/>
      <c r="E8" s="83"/>
      <c r="F8" s="83"/>
      <c r="G8" s="83"/>
      <c r="H8" s="83"/>
      <c r="I8" s="83"/>
      <c r="J8" s="83"/>
    </row>
    <row r="9" spans="1:10" x14ac:dyDescent="0.25">
      <c r="A9" t="s">
        <v>28</v>
      </c>
      <c r="B9" s="21">
        <v>8.9675399648994236E-2</v>
      </c>
      <c r="C9" s="21"/>
      <c r="D9" s="21"/>
      <c r="E9" s="21"/>
      <c r="F9" s="21"/>
      <c r="G9" s="21"/>
      <c r="H9" s="21"/>
      <c r="I9" s="21"/>
      <c r="J9" s="21"/>
    </row>
    <row r="10" spans="1:10" x14ac:dyDescent="0.25">
      <c r="A10" t="s">
        <v>29</v>
      </c>
      <c r="B10" s="21">
        <v>0.25776092238407766</v>
      </c>
      <c r="C10" s="21"/>
      <c r="D10" s="21"/>
      <c r="E10" s="21"/>
      <c r="F10" s="21"/>
      <c r="G10" s="21"/>
      <c r="H10" s="21"/>
      <c r="I10" s="21"/>
      <c r="J10" s="21"/>
    </row>
    <row r="11" spans="1:10" x14ac:dyDescent="0.25">
      <c r="A11" t="s">
        <v>30</v>
      </c>
      <c r="B11" s="21">
        <v>0.31147687797637869</v>
      </c>
      <c r="C11" s="21"/>
      <c r="D11" s="21"/>
      <c r="E11" s="21"/>
      <c r="F11" s="21"/>
      <c r="G11" s="21"/>
      <c r="H11" s="21"/>
      <c r="I11" s="21">
        <v>1.6094172535897622E-2</v>
      </c>
      <c r="J11" s="21">
        <v>5.4167941825800092E-2</v>
      </c>
    </row>
    <row r="12" spans="1:10" x14ac:dyDescent="0.25">
      <c r="A12" t="s">
        <v>31</v>
      </c>
      <c r="B12" s="21">
        <v>0.39982726641335264</v>
      </c>
      <c r="C12" s="21"/>
      <c r="D12" s="21"/>
      <c r="E12" s="21"/>
      <c r="F12" s="21"/>
      <c r="G12" s="21"/>
      <c r="H12" s="21"/>
      <c r="I12" s="21">
        <v>0.83725380906501856</v>
      </c>
      <c r="J12" s="21">
        <v>0.37925487194842544</v>
      </c>
    </row>
    <row r="13" spans="1:10" x14ac:dyDescent="0.25">
      <c r="A13" t="s">
        <v>37</v>
      </c>
      <c r="B13" s="84" t="s">
        <v>38</v>
      </c>
      <c r="C13" s="84"/>
      <c r="D13" s="84"/>
      <c r="E13" s="84"/>
      <c r="F13" s="84"/>
      <c r="G13" s="84"/>
      <c r="H13" s="84"/>
      <c r="I13" s="84"/>
      <c r="J13" s="84"/>
    </row>
    <row r="14" spans="1:10" x14ac:dyDescent="0.25">
      <c r="A14" t="s">
        <v>36</v>
      </c>
      <c r="B14" t="s">
        <v>6</v>
      </c>
      <c r="C14" t="s">
        <v>7</v>
      </c>
      <c r="I14" t="s">
        <v>10</v>
      </c>
    </row>
    <row r="15" spans="1:10" x14ac:dyDescent="0.25">
      <c r="A15" t="s">
        <v>28</v>
      </c>
      <c r="B15" s="21">
        <v>0.84961801819994187</v>
      </c>
      <c r="C15" s="21">
        <v>1.8800181150114408</v>
      </c>
      <c r="D15" s="21"/>
      <c r="E15" s="21"/>
      <c r="F15" s="21"/>
      <c r="G15" s="21"/>
      <c r="H15" s="21"/>
      <c r="I15" s="21">
        <v>2.9937001771179901</v>
      </c>
      <c r="J15" s="21"/>
    </row>
    <row r="16" spans="1:10" x14ac:dyDescent="0.25">
      <c r="A16" t="s">
        <v>29</v>
      </c>
      <c r="B16" s="21">
        <v>0.8960368136216208</v>
      </c>
      <c r="C16" s="21">
        <v>1.9498318263840106</v>
      </c>
      <c r="D16" s="21"/>
      <c r="E16" s="21"/>
      <c r="F16" s="21"/>
      <c r="G16" s="21"/>
      <c r="H16" s="21"/>
      <c r="I16" s="21">
        <v>3.4190461280745836</v>
      </c>
      <c r="J16" s="21"/>
    </row>
  </sheetData>
  <mergeCells count="3">
    <mergeCell ref="B1:J1"/>
    <mergeCell ref="B8:J8"/>
    <mergeCell ref="B13:J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L6" sqref="L6"/>
    </sheetView>
  </sheetViews>
  <sheetFormatPr defaultRowHeight="15" x14ac:dyDescent="0.25"/>
  <cols>
    <col min="1" max="1" width="10.7109375" style="89" bestFit="1" customWidth="1"/>
    <col min="2" max="2" width="21.7109375" style="89" bestFit="1" customWidth="1"/>
    <col min="3" max="3" width="50" style="89" customWidth="1"/>
    <col min="4" max="4" width="23.5703125" style="89" bestFit="1" customWidth="1"/>
    <col min="5" max="5" width="12.85546875" style="89" bestFit="1" customWidth="1"/>
    <col min="6" max="6" width="6.85546875" style="89" bestFit="1" customWidth="1"/>
    <col min="7" max="7" width="8.42578125" style="89" bestFit="1" customWidth="1"/>
    <col min="8" max="8" width="15.5703125" style="89" customWidth="1"/>
    <col min="9" max="9" width="9" style="89" bestFit="1" customWidth="1"/>
    <col min="10" max="10" width="7" style="89" bestFit="1" customWidth="1"/>
    <col min="11" max="16384" width="9.140625" style="89"/>
  </cols>
  <sheetData>
    <row r="1" spans="1:10" x14ac:dyDescent="0.25">
      <c r="A1" s="85" t="s">
        <v>39</v>
      </c>
      <c r="B1" s="86"/>
      <c r="C1" s="86"/>
      <c r="D1" s="86"/>
      <c r="E1" s="86"/>
      <c r="F1" s="86"/>
      <c r="G1" s="86"/>
      <c r="H1" s="86"/>
      <c r="I1" s="87"/>
      <c r="J1" s="88"/>
    </row>
    <row r="2" spans="1:10" ht="45" x14ac:dyDescent="0.25">
      <c r="A2" s="90" t="s">
        <v>40</v>
      </c>
      <c r="B2" s="91" t="s">
        <v>41</v>
      </c>
      <c r="C2" s="90" t="s">
        <v>42</v>
      </c>
      <c r="D2" s="90" t="s">
        <v>43</v>
      </c>
      <c r="E2" s="90" t="s">
        <v>44</v>
      </c>
      <c r="F2" s="90" t="s">
        <v>45</v>
      </c>
      <c r="G2" s="90" t="s">
        <v>62</v>
      </c>
      <c r="H2" s="90" t="s">
        <v>46</v>
      </c>
      <c r="I2" s="90" t="s">
        <v>47</v>
      </c>
      <c r="J2" s="90" t="s">
        <v>48</v>
      </c>
    </row>
    <row r="3" spans="1:10" ht="45" x14ac:dyDescent="0.25">
      <c r="A3" s="92">
        <v>41536</v>
      </c>
      <c r="B3" s="93" t="s">
        <v>49</v>
      </c>
      <c r="C3" s="94" t="s">
        <v>88</v>
      </c>
      <c r="D3" s="95" t="s">
        <v>50</v>
      </c>
      <c r="E3" s="95" t="s">
        <v>59</v>
      </c>
      <c r="F3" s="96">
        <v>0.60555555555555551</v>
      </c>
      <c r="G3" s="97" t="s">
        <v>59</v>
      </c>
      <c r="H3" s="98"/>
      <c r="I3" s="98"/>
      <c r="J3" s="98"/>
    </row>
    <row r="4" spans="1:10" x14ac:dyDescent="0.25">
      <c r="A4" s="92"/>
      <c r="B4" s="93" t="s">
        <v>61</v>
      </c>
      <c r="C4" s="99" t="s">
        <v>51</v>
      </c>
      <c r="D4" s="95"/>
      <c r="E4" s="95"/>
      <c r="F4" s="96"/>
      <c r="G4" s="100"/>
      <c r="H4" s="98"/>
      <c r="I4" s="98"/>
      <c r="J4" s="98"/>
    </row>
    <row r="5" spans="1:10" ht="45" x14ac:dyDescent="0.25">
      <c r="A5" s="92" t="s">
        <v>89</v>
      </c>
      <c r="B5" s="93" t="s">
        <v>49</v>
      </c>
      <c r="C5" s="90" t="s">
        <v>90</v>
      </c>
      <c r="D5" s="95" t="s">
        <v>50</v>
      </c>
      <c r="E5" s="92">
        <v>41542</v>
      </c>
      <c r="F5" s="96">
        <v>0.54513888888888895</v>
      </c>
      <c r="G5" s="101">
        <f>(6*24*60-87)*60</f>
        <v>513180</v>
      </c>
      <c r="H5" s="98">
        <v>15.5</v>
      </c>
      <c r="I5" s="98">
        <v>7.95</v>
      </c>
      <c r="J5" s="98">
        <v>20</v>
      </c>
    </row>
    <row r="6" spans="1:10" ht="30" x14ac:dyDescent="0.25">
      <c r="A6" s="92"/>
      <c r="B6" s="93" t="s">
        <v>35</v>
      </c>
      <c r="C6" s="31" t="s">
        <v>91</v>
      </c>
      <c r="D6" s="95"/>
      <c r="E6" s="95"/>
      <c r="F6" s="96"/>
      <c r="G6" s="102">
        <f>(6*24*60-87)*60</f>
        <v>513180</v>
      </c>
      <c r="H6" s="98"/>
      <c r="I6" s="98"/>
      <c r="J6" s="98"/>
    </row>
    <row r="7" spans="1:10" ht="60" x14ac:dyDescent="0.25">
      <c r="A7" s="92" t="s">
        <v>60</v>
      </c>
      <c r="B7" s="93" t="s">
        <v>49</v>
      </c>
      <c r="C7" s="31" t="s">
        <v>92</v>
      </c>
      <c r="D7" s="103" t="s">
        <v>50</v>
      </c>
      <c r="E7" s="92">
        <v>41549</v>
      </c>
      <c r="F7" s="96" t="s">
        <v>63</v>
      </c>
      <c r="G7" s="101">
        <f>(13*24*60-152)*60</f>
        <v>1114080</v>
      </c>
      <c r="H7" s="98">
        <v>14.8</v>
      </c>
      <c r="I7" s="98">
        <v>7.97</v>
      </c>
      <c r="J7" s="98">
        <f>(15+20)/2</f>
        <v>17.5</v>
      </c>
    </row>
    <row r="8" spans="1:10" ht="30" x14ac:dyDescent="0.25">
      <c r="A8" s="92"/>
      <c r="B8" s="93" t="s">
        <v>35</v>
      </c>
      <c r="C8" s="31" t="s">
        <v>91</v>
      </c>
      <c r="D8" s="104" t="s">
        <v>52</v>
      </c>
      <c r="E8" s="95"/>
      <c r="F8" s="96"/>
      <c r="G8" s="102">
        <f>(13*24*60-152)*60</f>
        <v>1114080</v>
      </c>
      <c r="H8" s="98"/>
      <c r="I8" s="98"/>
      <c r="J8" s="98"/>
    </row>
    <row r="9" spans="1:10" ht="60" x14ac:dyDescent="0.25">
      <c r="A9" s="92" t="s">
        <v>53</v>
      </c>
      <c r="B9" s="93" t="s">
        <v>49</v>
      </c>
      <c r="C9" s="31" t="s">
        <v>93</v>
      </c>
      <c r="D9" s="104" t="s">
        <v>54</v>
      </c>
      <c r="E9" s="92">
        <v>41563</v>
      </c>
      <c r="F9" s="96" t="s">
        <v>63</v>
      </c>
      <c r="G9" s="101">
        <f>(27*24*60-152)*60</f>
        <v>2323680</v>
      </c>
      <c r="H9" s="98">
        <v>13.5</v>
      </c>
      <c r="I9" s="98">
        <v>8.0299999999999994</v>
      </c>
      <c r="J9" s="98">
        <v>20</v>
      </c>
    </row>
    <row r="10" spans="1:10" ht="30" x14ac:dyDescent="0.25">
      <c r="A10" s="92"/>
      <c r="B10" s="93" t="s">
        <v>35</v>
      </c>
      <c r="C10" s="31" t="s">
        <v>94</v>
      </c>
      <c r="D10" s="104" t="s">
        <v>55</v>
      </c>
      <c r="E10" s="95"/>
      <c r="F10" s="96"/>
      <c r="G10" s="102">
        <f>(27*24*60-152)*60</f>
        <v>2323680</v>
      </c>
      <c r="H10" s="98"/>
      <c r="I10" s="98"/>
      <c r="J10" s="98"/>
    </row>
    <row r="11" spans="1:10" ht="60" x14ac:dyDescent="0.25">
      <c r="A11" s="92" t="s">
        <v>56</v>
      </c>
      <c r="B11" s="93" t="s">
        <v>49</v>
      </c>
      <c r="C11" s="31" t="s">
        <v>95</v>
      </c>
      <c r="D11" s="104" t="s">
        <v>57</v>
      </c>
      <c r="E11" s="92">
        <v>41576</v>
      </c>
      <c r="F11" s="96">
        <v>0.4909722222222222</v>
      </c>
      <c r="G11" s="101">
        <f>(40*24*60-165)*60</f>
        <v>3446100</v>
      </c>
      <c r="H11" s="98">
        <v>12.7</v>
      </c>
      <c r="I11" s="98">
        <v>8.0299999999999994</v>
      </c>
      <c r="J11" s="98">
        <v>20</v>
      </c>
    </row>
    <row r="12" spans="1:10" ht="30" x14ac:dyDescent="0.25">
      <c r="A12" s="92"/>
      <c r="B12" s="93" t="s">
        <v>35</v>
      </c>
      <c r="C12" s="31" t="s">
        <v>91</v>
      </c>
      <c r="D12" s="104" t="s">
        <v>55</v>
      </c>
      <c r="E12" s="95"/>
      <c r="F12" s="96"/>
      <c r="G12" s="102">
        <f>(40*24*60-165)*60</f>
        <v>3446100</v>
      </c>
      <c r="H12" s="98"/>
      <c r="I12" s="98"/>
      <c r="J12" s="98"/>
    </row>
    <row r="13" spans="1:10" x14ac:dyDescent="0.25">
      <c r="A13" s="99"/>
      <c r="B13" s="105" t="s">
        <v>58</v>
      </c>
      <c r="C13" s="105"/>
      <c r="D13" s="105"/>
      <c r="E13" s="105"/>
      <c r="F13" s="105"/>
      <c r="G13" s="105"/>
      <c r="H13" s="105"/>
      <c r="I13" s="105"/>
      <c r="J13" s="105"/>
    </row>
  </sheetData>
  <mergeCells count="39">
    <mergeCell ref="A1:J1"/>
    <mergeCell ref="A3:A4"/>
    <mergeCell ref="D3:D4"/>
    <mergeCell ref="E3:E4"/>
    <mergeCell ref="F3:F4"/>
    <mergeCell ref="H3:H4"/>
    <mergeCell ref="I3:I4"/>
    <mergeCell ref="J3:J4"/>
    <mergeCell ref="A5:A6"/>
    <mergeCell ref="D5:D6"/>
    <mergeCell ref="E5:E6"/>
    <mergeCell ref="F5:F6"/>
    <mergeCell ref="H5:H6"/>
    <mergeCell ref="A7:A8"/>
    <mergeCell ref="E7:E8"/>
    <mergeCell ref="F7:F8"/>
    <mergeCell ref="H7:H8"/>
    <mergeCell ref="I7:I8"/>
    <mergeCell ref="A9:A10"/>
    <mergeCell ref="E9:E10"/>
    <mergeCell ref="F9:F10"/>
    <mergeCell ref="H9:H10"/>
    <mergeCell ref="I9:I10"/>
    <mergeCell ref="A11:A12"/>
    <mergeCell ref="E11:E12"/>
    <mergeCell ref="F11:F12"/>
    <mergeCell ref="H11:H12"/>
    <mergeCell ref="I11:I12"/>
    <mergeCell ref="B13:J13"/>
    <mergeCell ref="G3:G4"/>
    <mergeCell ref="G5:G6"/>
    <mergeCell ref="G7:G8"/>
    <mergeCell ref="G9:G10"/>
    <mergeCell ref="G11:G12"/>
    <mergeCell ref="J11:J12"/>
    <mergeCell ref="J9:J10"/>
    <mergeCell ref="J5:J6"/>
    <mergeCell ref="J7:J8"/>
    <mergeCell ref="I5: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Ferrybox(color Fantasy)</vt:lpstr>
      <vt:lpstr>Field sampling records_ferrybox</vt:lpstr>
      <vt:lpstr>Fixed station (cuxhaven)</vt:lpstr>
      <vt:lpstr>Field sampling records_cuxhaven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2015-02-12T16:07:53Z</dcterms:modified>
</cp:coreProperties>
</file>